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11.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drawings/drawing12.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drawings/drawing14.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drawings/drawing15.xml" ContentType="application/vnd.openxmlformats-officedocument.drawing+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16.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drawings/drawing17.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18.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19.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0.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drawings/drawing21.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defaultThemeVersion="166925"/>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73D8BD4D-3A7C-4924-BA01-7ED337C69641}" xr6:coauthVersionLast="47" xr6:coauthVersionMax="47" xr10:uidLastSave="{00000000-0000-0000-0000-000000000000}"/>
  <bookViews>
    <workbookView xWindow="-120" yWindow="-120" windowWidth="29040" windowHeight="15840" xr2:uid="{94D5D628-03CD-4B5A-82EC-8276FEECA962}"/>
  </bookViews>
  <sheets>
    <sheet name="表紙・鑑" sheetId="2" r:id="rId1"/>
    <sheet name="1施設の概況 " sheetId="3" r:id="rId2"/>
    <sheet name="2職員配置状況 " sheetId="4" r:id="rId3"/>
    <sheet name="3採用・退職状況 " sheetId="5" r:id="rId4"/>
    <sheet name="4(1)職員の給与等(正規職員用)  " sheetId="25" r:id="rId5"/>
    <sheet name="4(2)職員の給与等(その他の職員用)" sheetId="26" r:id="rId6"/>
    <sheet name="4(3)勤務状況 " sheetId="8" r:id="rId7"/>
    <sheet name="4(4)1ヶ月の勤務割 " sheetId="9" r:id="rId8"/>
    <sheet name="4(4)記入例" sheetId="10" r:id="rId9"/>
    <sheet name="5労働安全衛生" sheetId="13" r:id="rId10"/>
    <sheet name="6(1)施設職員の研修実施状況" sheetId="11" r:id="rId11"/>
    <sheet name="6(2)新規採用職員の研修実施状況" sheetId="12" r:id="rId12"/>
    <sheet name="7(1)計画(2)虐待(3)自立自活 (4)意思表明(5)入浴" sheetId="14" r:id="rId13"/>
    <sheet name="7(6)地域(7)行事(8)苦情(9)評価" sheetId="15" r:id="rId14"/>
    <sheet name="8児童処遇9衛生管理" sheetId="16" r:id="rId15"/>
    <sheet name="10入所者の医療管理の状況" sheetId="17" r:id="rId16"/>
    <sheet name="11入所者の健康管理の実施状況 " sheetId="18" r:id="rId17"/>
    <sheet name="12入所者のその他預かり金等の取り扱い状況" sheetId="19" r:id="rId18"/>
    <sheet name="13給食の状況" sheetId="20" r:id="rId19"/>
    <sheet name="13(2)給食の状況" sheetId="21" r:id="rId20"/>
    <sheet name="13(3)検便(4)保健所(5)委託(6)衛生(7)保存食" sheetId="22" r:id="rId21"/>
    <sheet name="14災害事故防止対策" sheetId="23" r:id="rId22"/>
    <sheet name="15諸規程等の整備状況" sheetId="24" r:id="rId23"/>
  </sheets>
  <externalReferences>
    <externalReference r:id="rId24"/>
  </externalReferences>
  <definedNames>
    <definedName name="_xlnm.Print_Area" localSheetId="15">'10入所者の医療管理の状況'!$A$1:$AR$39</definedName>
    <definedName name="_xlnm.Print_Area" localSheetId="16">'11入所者の健康管理の実施状況 '!$A$1:$AK$36</definedName>
    <definedName name="_xlnm.Print_Area" localSheetId="17">'12入所者のその他預かり金等の取り扱い状況'!$A$1:$Z$14</definedName>
    <definedName name="_xlnm.Print_Area" localSheetId="19">'13(2)給食の状況'!$A$1:$AL$33</definedName>
    <definedName name="_xlnm.Print_Area" localSheetId="20">'13(3)検便(4)保健所(5)委託(6)衛生(7)保存食'!$A$1:$AK$32</definedName>
    <definedName name="_xlnm.Print_Area" localSheetId="18">'13給食の状況'!$A$1:$AV$43</definedName>
    <definedName name="_xlnm.Print_Area" localSheetId="21">'14災害事故防止対策'!$A$1:$AP$44</definedName>
    <definedName name="_xlnm.Print_Area" localSheetId="22">'15諸規程等の整備状況'!$A$1:$AR$32</definedName>
    <definedName name="_xlnm.Print_Area" localSheetId="1">'1施設の概況 '!$A$1:$AN$37</definedName>
    <definedName name="_xlnm.Print_Area" localSheetId="2">'2職員配置状況 '!$A$1:$AQ$43</definedName>
    <definedName name="_xlnm.Print_Area" localSheetId="3">'3採用・退職状況 '!$A$1:$AR$46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'4(4)1ヶ月の勤務割 '!$A$1:$BB$47</definedName>
    <definedName name="_xlnm.Print_Area" localSheetId="8">'4(4)記入例'!$A$1:$BB$33</definedName>
    <definedName name="_xlnm.Print_Area" localSheetId="9">'5労働安全衛生'!$A$1:$AQ$48</definedName>
    <definedName name="_xlnm.Print_Area" localSheetId="10">'6(1)施設職員の研修実施状況'!$A$1:$AQ$43</definedName>
    <definedName name="_xlnm.Print_Area" localSheetId="11">'6(2)新規採用職員の研修実施状況'!$A$1:$AI$42</definedName>
    <definedName name="_xlnm.Print_Area" localSheetId="12">'7(1)計画(2)虐待(3)自立自活 (4)意思表明(5)入浴'!$A$1:$AO$37</definedName>
    <definedName name="_xlnm.Print_Area" localSheetId="13">'7(6)地域(7)行事(8)苦情(9)評価'!$A$1:$AO$38</definedName>
    <definedName name="_xlnm.Print_Area" localSheetId="14">'8児童処遇9衛生管理'!$A$1:$AK$39</definedName>
    <definedName name="_xlnm.Print_Area" localSheetId="0">表紙・鑑!$A$1:$P$19</definedName>
    <definedName name="施設一覧" localSheetId="4">[1]設定!$A$32:$A$34</definedName>
    <definedName name="施設一覧" localSheetId="5">[1]設定!$A$32:$A$34</definedName>
    <definedName name="施設一覧" localSheetId="11">表紙・鑑!$A$32:$A$34</definedName>
    <definedName name="施設一覧">表紙・鑑!$A$32:$A$34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2" i="23" l="1"/>
  <c r="AC31" i="23"/>
  <c r="AC24" i="23"/>
  <c r="A2" i="12"/>
  <c r="A2" i="11"/>
  <c r="M8" i="22" l="1"/>
  <c r="M7" i="22"/>
  <c r="M6" i="22"/>
  <c r="M5" i="22"/>
  <c r="G8" i="22"/>
  <c r="G7" i="22"/>
  <c r="G6" i="22"/>
  <c r="G5" i="22"/>
  <c r="A8" i="22"/>
  <c r="A7" i="22"/>
  <c r="Y3" i="23" l="1"/>
  <c r="AF6" i="22"/>
  <c r="AF7" i="22"/>
  <c r="AF8" i="22"/>
  <c r="AF5" i="22"/>
  <c r="Z7" i="22"/>
  <c r="Z8" i="22"/>
  <c r="Z6" i="22"/>
  <c r="Z5" i="22"/>
  <c r="T8" i="22"/>
  <c r="T7" i="22"/>
  <c r="A6" i="22"/>
  <c r="T6" i="22" s="1"/>
  <c r="A5" i="22"/>
  <c r="T5" i="22" s="1"/>
  <c r="A41" i="20"/>
  <c r="A38" i="20"/>
  <c r="A2" i="18"/>
  <c r="A2" i="17"/>
  <c r="A22" i="15"/>
  <c r="A2" i="15"/>
  <c r="A2" i="13"/>
  <c r="K7" i="8" l="1"/>
  <c r="H7" i="8" s="1"/>
  <c r="N7" i="8" s="1"/>
  <c r="T44" i="26" l="1"/>
  <c r="AQ42" i="26"/>
  <c r="AQ40" i="26"/>
  <c r="AQ38" i="26"/>
  <c r="AQ36" i="26"/>
  <c r="AQ34" i="26"/>
  <c r="AQ32" i="26"/>
  <c r="AQ30" i="26"/>
  <c r="AQ28" i="26"/>
  <c r="AQ44" i="26" s="1"/>
  <c r="AQ26" i="26"/>
  <c r="AQ24" i="26"/>
  <c r="AQ22" i="26"/>
  <c r="AQ20" i="26"/>
  <c r="AQ18" i="26"/>
  <c r="AQ16" i="26"/>
  <c r="AQ14" i="26"/>
  <c r="AQ12" i="26"/>
  <c r="AQ10" i="26"/>
  <c r="AQ8" i="26"/>
  <c r="AI5" i="26"/>
  <c r="T44" i="25"/>
  <c r="AQ42" i="25"/>
  <c r="AQ40" i="25"/>
  <c r="AQ38" i="25"/>
  <c r="AQ36" i="25"/>
  <c r="AQ34" i="25"/>
  <c r="AQ32" i="25"/>
  <c r="AQ30" i="25"/>
  <c r="AQ28" i="25"/>
  <c r="AQ26" i="25"/>
  <c r="AQ24" i="25"/>
  <c r="AQ22" i="25"/>
  <c r="AQ20" i="25"/>
  <c r="AQ18" i="25"/>
  <c r="AQ16" i="25"/>
  <c r="AQ14" i="25"/>
  <c r="AQ12" i="25"/>
  <c r="AQ10" i="25"/>
  <c r="AQ8" i="25"/>
  <c r="AQ44" i="25" s="1"/>
  <c r="AI5" i="25"/>
  <c r="A27" i="5" l="1"/>
  <c r="AG19" i="5"/>
  <c r="AI19" i="5"/>
  <c r="AK19" i="5"/>
  <c r="AM19" i="5"/>
  <c r="AO19" i="5"/>
  <c r="AQ17" i="5"/>
  <c r="AQ15" i="5"/>
  <c r="AQ13" i="5"/>
  <c r="AQ11" i="5"/>
  <c r="AQ9" i="5"/>
  <c r="AQ7" i="5"/>
  <c r="AO13" i="5"/>
  <c r="AM13" i="5"/>
  <c r="AK13" i="5"/>
  <c r="AI13" i="5"/>
  <c r="AG13" i="5"/>
  <c r="AE19" i="5"/>
  <c r="AE13" i="5"/>
  <c r="AE17" i="5"/>
  <c r="AE15" i="5"/>
  <c r="AE11" i="5"/>
  <c r="AE9" i="5"/>
  <c r="AE7" i="5"/>
  <c r="O13" i="5"/>
  <c r="M13" i="5"/>
  <c r="K13" i="5"/>
  <c r="B13" i="5"/>
  <c r="A15" i="5"/>
  <c r="A9" i="5"/>
  <c r="A7" i="5"/>
  <c r="C31" i="4"/>
  <c r="AL16" i="4"/>
  <c r="Z16" i="4"/>
  <c r="X16" i="4"/>
  <c r="V16" i="4"/>
  <c r="T16" i="4"/>
  <c r="R16" i="4"/>
  <c r="P16" i="4"/>
  <c r="N16" i="4"/>
  <c r="L16" i="4"/>
  <c r="J16" i="4"/>
  <c r="AP14" i="4"/>
  <c r="AP12" i="4"/>
  <c r="AP10" i="4"/>
  <c r="AP8" i="4"/>
  <c r="AD14" i="4"/>
  <c r="AD12" i="4"/>
  <c r="AD10" i="4"/>
  <c r="AD8" i="4"/>
  <c r="AK36" i="3"/>
  <c r="AI36" i="3"/>
  <c r="AD18" i="3"/>
  <c r="Y18" i="3"/>
  <c r="AD14" i="3"/>
  <c r="Y14" i="3"/>
  <c r="L37" i="3"/>
  <c r="F37" i="3"/>
  <c r="L17" i="3"/>
  <c r="F17" i="3"/>
  <c r="L14" i="3"/>
  <c r="F14" i="3"/>
  <c r="AQ19" i="5" l="1"/>
  <c r="AA38" i="17"/>
  <c r="E38" i="17"/>
  <c r="AA35" i="17"/>
  <c r="E35" i="17"/>
  <c r="AA32" i="17"/>
  <c r="E32" i="17"/>
  <c r="AA29" i="17"/>
  <c r="E29" i="17"/>
  <c r="AA26" i="17"/>
  <c r="E26" i="17"/>
  <c r="AA23" i="17"/>
  <c r="E23" i="17"/>
  <c r="AA20" i="17"/>
  <c r="E20" i="17"/>
  <c r="AA17" i="17"/>
  <c r="E17" i="17"/>
  <c r="AA14" i="17"/>
  <c r="E14" i="17"/>
  <c r="AA11" i="17"/>
  <c r="E11" i="17"/>
  <c r="AA8" i="17"/>
  <c r="E8" i="17"/>
  <c r="BK20" i="10"/>
  <c r="BJ20" i="10"/>
  <c r="BI20" i="10"/>
  <c r="BH20" i="10"/>
  <c r="BG20" i="10"/>
  <c r="BF20" i="10"/>
  <c r="BE20" i="10"/>
  <c r="BD20" i="10"/>
  <c r="BC20" i="10"/>
  <c r="BU14" i="10"/>
  <c r="BU13" i="10"/>
  <c r="BU12" i="10"/>
  <c r="BU11" i="10"/>
  <c r="BU10" i="10"/>
  <c r="BU9" i="10"/>
  <c r="BU8" i="10"/>
  <c r="BU7" i="10"/>
  <c r="BU6" i="10"/>
  <c r="BK6" i="10"/>
  <c r="BT6" i="10" s="1"/>
  <c r="BJ6" i="10"/>
  <c r="BJ11" i="10" s="1"/>
  <c r="BS11" i="10" s="1"/>
  <c r="BI6" i="10"/>
  <c r="BI11" i="10" s="1"/>
  <c r="BR11" i="10" s="1"/>
  <c r="BH6" i="10"/>
  <c r="BH15" i="10" s="1"/>
  <c r="BQ15" i="10" s="1"/>
  <c r="BG6" i="10"/>
  <c r="BG9" i="10" s="1"/>
  <c r="BP9" i="10" s="1"/>
  <c r="BF6" i="10"/>
  <c r="BF9" i="10" s="1"/>
  <c r="BO9" i="10" s="1"/>
  <c r="BE6" i="10"/>
  <c r="BE17" i="10" s="1"/>
  <c r="BN17" i="10" s="1"/>
  <c r="BD6" i="10"/>
  <c r="BM6" i="10" s="1"/>
  <c r="BC6" i="10"/>
  <c r="BL6" i="10" s="1"/>
  <c r="BK42" i="9"/>
  <c r="BJ42" i="9"/>
  <c r="BI42" i="9"/>
  <c r="BH42" i="9"/>
  <c r="BG42" i="9"/>
  <c r="BF42" i="9"/>
  <c r="BE42" i="9"/>
  <c r="BD42" i="9"/>
  <c r="BC42" i="9"/>
  <c r="BI37" i="9"/>
  <c r="BR37" i="9" s="1"/>
  <c r="BD33" i="9"/>
  <c r="BM33" i="9" s="1"/>
  <c r="BU30" i="9"/>
  <c r="BU29" i="9"/>
  <c r="BI29" i="9"/>
  <c r="BR29" i="9" s="1"/>
  <c r="BU28" i="9"/>
  <c r="BU27" i="9"/>
  <c r="BU26" i="9"/>
  <c r="BU25" i="9"/>
  <c r="BK21" i="9"/>
  <c r="BT21" i="9" s="1"/>
  <c r="BC21" i="9"/>
  <c r="BL21" i="9" s="1"/>
  <c r="BF17" i="9"/>
  <c r="BO17" i="9" s="1"/>
  <c r="BU14" i="9"/>
  <c r="BU13" i="9"/>
  <c r="BK13" i="9"/>
  <c r="BT13" i="9" s="1"/>
  <c r="BC13" i="9"/>
  <c r="BL13" i="9" s="1"/>
  <c r="BU12" i="9"/>
  <c r="BU11" i="9"/>
  <c r="BU10" i="9"/>
  <c r="BU9" i="9"/>
  <c r="BJ9" i="9"/>
  <c r="BS9" i="9" s="1"/>
  <c r="BU8" i="9"/>
  <c r="BU7" i="9"/>
  <c r="BU6" i="9"/>
  <c r="BS6" i="9"/>
  <c r="BP6" i="9"/>
  <c r="BK6" i="9"/>
  <c r="BK33" i="9" s="1"/>
  <c r="BT33" i="9" s="1"/>
  <c r="BJ6" i="9"/>
  <c r="BJ21" i="9" s="1"/>
  <c r="BS21" i="9" s="1"/>
  <c r="BI6" i="9"/>
  <c r="BI9" i="9" s="1"/>
  <c r="BR9" i="9" s="1"/>
  <c r="BH6" i="9"/>
  <c r="BH37" i="9" s="1"/>
  <c r="BQ37" i="9" s="1"/>
  <c r="BG6" i="9"/>
  <c r="BG25" i="9" s="1"/>
  <c r="BP25" i="9" s="1"/>
  <c r="BF6" i="9"/>
  <c r="BO6" i="9" s="1"/>
  <c r="BE6" i="9"/>
  <c r="BE17" i="9" s="1"/>
  <c r="BN17" i="9" s="1"/>
  <c r="BD6" i="9"/>
  <c r="BD17" i="9" s="1"/>
  <c r="BM17" i="9" s="1"/>
  <c r="BC6" i="9"/>
  <c r="BC33" i="9" s="1"/>
  <c r="BL33" i="9" s="1"/>
  <c r="K25" i="8"/>
  <c r="H25" i="8" s="1"/>
  <c r="N25" i="8" s="1"/>
  <c r="K23" i="8"/>
  <c r="H23" i="8" s="1"/>
  <c r="N23" i="8" s="1"/>
  <c r="K21" i="8"/>
  <c r="H21" i="8" s="1"/>
  <c r="N21" i="8" s="1"/>
  <c r="K19" i="8"/>
  <c r="H19" i="8" s="1"/>
  <c r="N19" i="8" s="1"/>
  <c r="K17" i="8"/>
  <c r="H17" i="8" s="1"/>
  <c r="N17" i="8" s="1"/>
  <c r="K15" i="8"/>
  <c r="H15" i="8" s="1"/>
  <c r="N15" i="8" s="1"/>
  <c r="K13" i="8"/>
  <c r="H13" i="8" s="1"/>
  <c r="N13" i="8" s="1"/>
  <c r="K11" i="8"/>
  <c r="H11" i="8" s="1"/>
  <c r="N11" i="8" s="1"/>
  <c r="K9" i="8"/>
  <c r="H9" i="8"/>
  <c r="N9" i="8" s="1"/>
  <c r="W19" i="5"/>
  <c r="Q19" i="5"/>
  <c r="AC13" i="5"/>
  <c r="AC19" i="5" s="1"/>
  <c r="AA13" i="5"/>
  <c r="AA19" i="5" s="1"/>
  <c r="Y13" i="5"/>
  <c r="Y19" i="5" s="1"/>
  <c r="W13" i="5"/>
  <c r="U13" i="5"/>
  <c r="U19" i="5" s="1"/>
  <c r="S13" i="5"/>
  <c r="S19" i="5" s="1"/>
  <c r="Q13" i="5"/>
  <c r="O19" i="5"/>
  <c r="M19" i="5"/>
  <c r="K19" i="5"/>
  <c r="AN16" i="4"/>
  <c r="AJ16" i="4"/>
  <c r="AH16" i="4"/>
  <c r="AF16" i="4"/>
  <c r="AB16" i="4"/>
  <c r="G4" i="3"/>
  <c r="G3" i="3"/>
  <c r="E1" i="2"/>
  <c r="BH9" i="10" l="1"/>
  <c r="BQ9" i="10" s="1"/>
  <c r="BI15" i="10"/>
  <c r="BR15" i="10" s="1"/>
  <c r="BN6" i="10"/>
  <c r="BC11" i="10"/>
  <c r="BL11" i="10" s="1"/>
  <c r="BP6" i="10"/>
  <c r="BK11" i="10"/>
  <c r="BT11" i="10" s="1"/>
  <c r="BQ6" i="9"/>
  <c r="BC9" i="9"/>
  <c r="BL9" i="9" s="1"/>
  <c r="BK9" i="9"/>
  <c r="BT9" i="9" s="1"/>
  <c r="BD13" i="9"/>
  <c r="BM13" i="9" s="1"/>
  <c r="AM13" i="9" s="1"/>
  <c r="BG17" i="9"/>
  <c r="BP17" i="9" s="1"/>
  <c r="BD21" i="9"/>
  <c r="BM21" i="9" s="1"/>
  <c r="AM21" i="9" s="1"/>
  <c r="BI25" i="9"/>
  <c r="BR25" i="9" s="1"/>
  <c r="BJ29" i="9"/>
  <c r="BS29" i="9" s="1"/>
  <c r="BE33" i="9"/>
  <c r="BN33" i="9" s="1"/>
  <c r="AM33" i="9" s="1"/>
  <c r="BJ37" i="9"/>
  <c r="BS37" i="9" s="1"/>
  <c r="BO6" i="10"/>
  <c r="BI9" i="10"/>
  <c r="BR9" i="10" s="1"/>
  <c r="BD11" i="10"/>
  <c r="BM11" i="10" s="1"/>
  <c r="BG13" i="10"/>
  <c r="BP13" i="10" s="1"/>
  <c r="BJ15" i="10"/>
  <c r="BS15" i="10" s="1"/>
  <c r="BG17" i="10"/>
  <c r="BP17" i="10" s="1"/>
  <c r="BF17" i="10"/>
  <c r="BO17" i="10" s="1"/>
  <c r="BR6" i="9"/>
  <c r="BD9" i="9"/>
  <c r="BM9" i="9" s="1"/>
  <c r="BE13" i="9"/>
  <c r="BN13" i="9" s="1"/>
  <c r="BH17" i="9"/>
  <c r="BQ17" i="9" s="1"/>
  <c r="BE21" i="9"/>
  <c r="BN21" i="9" s="1"/>
  <c r="BJ25" i="9"/>
  <c r="BS25" i="9" s="1"/>
  <c r="BC29" i="9"/>
  <c r="BL29" i="9" s="1"/>
  <c r="BK29" i="9"/>
  <c r="BT29" i="9" s="1"/>
  <c r="BF33" i="9"/>
  <c r="BO33" i="9" s="1"/>
  <c r="BC37" i="9"/>
  <c r="BL37" i="9" s="1"/>
  <c r="AM37" i="9" s="1"/>
  <c r="BK37" i="9"/>
  <c r="BT37" i="9" s="1"/>
  <c r="BJ9" i="10"/>
  <c r="BS9" i="10" s="1"/>
  <c r="BE11" i="10"/>
  <c r="BN11" i="10" s="1"/>
  <c r="BH13" i="10"/>
  <c r="BQ13" i="10" s="1"/>
  <c r="BC15" i="10"/>
  <c r="BL15" i="10" s="1"/>
  <c r="BK15" i="10"/>
  <c r="BT15" i="10" s="1"/>
  <c r="BH17" i="10"/>
  <c r="BQ17" i="10" s="1"/>
  <c r="BH25" i="9"/>
  <c r="BQ25" i="9" s="1"/>
  <c r="BF13" i="10"/>
  <c r="BO13" i="10" s="1"/>
  <c r="BE9" i="9"/>
  <c r="BN9" i="9" s="1"/>
  <c r="BF13" i="9"/>
  <c r="BO13" i="9" s="1"/>
  <c r="BI17" i="9"/>
  <c r="BR17" i="9" s="1"/>
  <c r="BF21" i="9"/>
  <c r="BO21" i="9" s="1"/>
  <c r="BC25" i="9"/>
  <c r="BL25" i="9" s="1"/>
  <c r="BK25" i="9"/>
  <c r="BT25" i="9" s="1"/>
  <c r="BD29" i="9"/>
  <c r="BM29" i="9" s="1"/>
  <c r="BG33" i="9"/>
  <c r="BP33" i="9" s="1"/>
  <c r="BD37" i="9"/>
  <c r="BM37" i="9" s="1"/>
  <c r="BQ6" i="10"/>
  <c r="BC9" i="10"/>
  <c r="BL9" i="10" s="1"/>
  <c r="BK9" i="10"/>
  <c r="BT9" i="10" s="1"/>
  <c r="BF11" i="10"/>
  <c r="BO11" i="10" s="1"/>
  <c r="BI13" i="10"/>
  <c r="BR13" i="10" s="1"/>
  <c r="BD15" i="10"/>
  <c r="BM15" i="10" s="1"/>
  <c r="BI17" i="10"/>
  <c r="BR17" i="10" s="1"/>
  <c r="BL6" i="9"/>
  <c r="BT6" i="9"/>
  <c r="BF9" i="9"/>
  <c r="BO9" i="9" s="1"/>
  <c r="BG13" i="9"/>
  <c r="BP13" i="9" s="1"/>
  <c r="BJ17" i="9"/>
  <c r="BS17" i="9" s="1"/>
  <c r="BG21" i="9"/>
  <c r="BP21" i="9" s="1"/>
  <c r="BD25" i="9"/>
  <c r="BM25" i="9" s="1"/>
  <c r="BE29" i="9"/>
  <c r="BN29" i="9" s="1"/>
  <c r="BH33" i="9"/>
  <c r="BQ33" i="9" s="1"/>
  <c r="BE37" i="9"/>
  <c r="BN37" i="9" s="1"/>
  <c r="BR6" i="10"/>
  <c r="BD9" i="10"/>
  <c r="BM9" i="10" s="1"/>
  <c r="BG11" i="10"/>
  <c r="BP11" i="10" s="1"/>
  <c r="BJ13" i="10"/>
  <c r="BS13" i="10" s="1"/>
  <c r="BE15" i="10"/>
  <c r="BN15" i="10" s="1"/>
  <c r="BJ17" i="10"/>
  <c r="BS17" i="10" s="1"/>
  <c r="BM6" i="9"/>
  <c r="BG9" i="9"/>
  <c r="BP9" i="9" s="1"/>
  <c r="BH13" i="9"/>
  <c r="BQ13" i="9" s="1"/>
  <c r="BC17" i="9"/>
  <c r="BL17" i="9" s="1"/>
  <c r="AM17" i="9" s="1"/>
  <c r="BK17" i="9"/>
  <c r="BT17" i="9" s="1"/>
  <c r="BH21" i="9"/>
  <c r="BQ21" i="9" s="1"/>
  <c r="BE25" i="9"/>
  <c r="BN25" i="9" s="1"/>
  <c r="BF29" i="9"/>
  <c r="BO29" i="9" s="1"/>
  <c r="BI33" i="9"/>
  <c r="BR33" i="9" s="1"/>
  <c r="BF37" i="9"/>
  <c r="BO37" i="9" s="1"/>
  <c r="BS6" i="10"/>
  <c r="BE9" i="10"/>
  <c r="BN9" i="10" s="1"/>
  <c r="BH11" i="10"/>
  <c r="BQ11" i="10" s="1"/>
  <c r="BC13" i="10"/>
  <c r="BL13" i="10" s="1"/>
  <c r="BK13" i="10"/>
  <c r="BT13" i="10" s="1"/>
  <c r="BF15" i="10"/>
  <c r="BO15" i="10" s="1"/>
  <c r="BC17" i="10"/>
  <c r="BL17" i="10" s="1"/>
  <c r="BK17" i="10"/>
  <c r="BT17" i="10" s="1"/>
  <c r="BN6" i="9"/>
  <c r="BH9" i="9"/>
  <c r="BQ9" i="9" s="1"/>
  <c r="BI13" i="9"/>
  <c r="BR13" i="9" s="1"/>
  <c r="BI21" i="9"/>
  <c r="BR21" i="9" s="1"/>
  <c r="BF25" i="9"/>
  <c r="BO25" i="9" s="1"/>
  <c r="BG29" i="9"/>
  <c r="BP29" i="9" s="1"/>
  <c r="BJ33" i="9"/>
  <c r="BS33" i="9" s="1"/>
  <c r="BG37" i="9"/>
  <c r="BP37" i="9" s="1"/>
  <c r="BD13" i="10"/>
  <c r="BM13" i="10" s="1"/>
  <c r="BG15" i="10"/>
  <c r="BP15" i="10" s="1"/>
  <c r="BD17" i="10"/>
  <c r="BM17" i="10" s="1"/>
  <c r="BJ13" i="9"/>
  <c r="BS13" i="9" s="1"/>
  <c r="BH29" i="9"/>
  <c r="BQ29" i="9" s="1"/>
  <c r="BE13" i="10"/>
  <c r="BN13" i="10" s="1"/>
  <c r="AM11" i="10" l="1"/>
  <c r="AM13" i="10"/>
  <c r="AM9" i="9"/>
  <c r="AM25" i="9"/>
  <c r="AM15" i="10"/>
  <c r="AM29" i="9"/>
  <c r="AM9" i="10"/>
  <c r="AM1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1815555E-7A19-4F53-BE61-847350D2C297}">
      <text>
        <r>
          <rPr>
            <b/>
            <sz val="9"/>
            <color indexed="81"/>
            <rFont val="Yu Gothic UI"/>
            <family val="3"/>
            <charset val="128"/>
          </rPr>
          <t>1月～12月、4月～3月いずれか記入しやすい方で構いません。</t>
        </r>
      </text>
    </comment>
    <comment ref="V3" authorId="0" shapeId="0" xr:uid="{16E6DAB8-F67E-433C-A1F3-B174FEDB00CF}">
      <text>
        <r>
          <rPr>
            <b/>
            <sz val="9"/>
            <color indexed="81"/>
            <rFont val="Yu Gothic UI"/>
            <family val="3"/>
            <charset val="128"/>
          </rPr>
          <t>加入しているものに○をつけてください（データで入力する際はリストから選択可能です）。</t>
        </r>
      </text>
    </comment>
    <comment ref="AH3" authorId="0" shapeId="0" xr:uid="{C694DD55-9D71-4BE3-8041-CF8DFF407825}">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E350CD8D-EF37-4F7D-A3D0-7008C2AD957B}">
      <text>
        <r>
          <rPr>
            <b/>
            <sz val="9"/>
            <color indexed="81"/>
            <rFont val="Yu Gothic UI"/>
            <family val="3"/>
            <charset val="128"/>
          </rPr>
          <t>1月～12月、4月～3月いずれか記入しやすい方で構いません。</t>
        </r>
      </text>
    </comment>
    <comment ref="V3" authorId="0" shapeId="0" xr:uid="{D7A7DCBA-F2C1-4066-9664-A14A9AC4FE57}">
      <text>
        <r>
          <rPr>
            <b/>
            <sz val="9"/>
            <color indexed="81"/>
            <rFont val="Yu Gothic UI"/>
            <family val="3"/>
            <charset val="128"/>
          </rPr>
          <t>加入しているものに○をつけてください（データで入力する際はリストから選択可能です）。</t>
        </r>
      </text>
    </comment>
    <comment ref="AH3" authorId="0" shapeId="0" xr:uid="{186C5E5C-6082-4430-9AE5-963D4E171942}">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85F6366-6729-412B-A7E1-DBE2A3A03D4A}">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767B9E9D-D9B4-423B-9F7C-C785ACC2461E}">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1F432FAB-FCCA-4B4F-9139-72745D3F9DDC}">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<sst xmlns="http://schemas.openxmlformats.org/spreadsheetml/2006/main" count="2388" uniqueCount="928">
  <si>
    <t>令　和</t>
    <rPh sb="0" eb="1">
      <t>レイ</t>
    </rPh>
    <rPh sb="2" eb="3">
      <t>ワ</t>
    </rPh>
    <phoneticPr fontId="4"/>
  </si>
  <si>
    <t>年　度</t>
    <phoneticPr fontId="4"/>
  </si>
  <si>
    <t>児童福祉施設（保育所、障害児施設を除く）</t>
    <rPh sb="0" eb="2">
      <t>ジドウ</t>
    </rPh>
    <rPh sb="2" eb="4">
      <t>フクシ</t>
    </rPh>
    <rPh sb="4" eb="6">
      <t>シセツ</t>
    </rPh>
    <rPh sb="7" eb="9">
      <t>ホイク</t>
    </rPh>
    <rPh sb="9" eb="10">
      <t>ジョ</t>
    </rPh>
    <rPh sb="11" eb="14">
      <t>ショウガイジ</t>
    </rPh>
    <rPh sb="14" eb="16">
      <t>シセツ</t>
    </rPh>
    <rPh sb="17" eb="18">
      <t>ノゾ</t>
    </rPh>
    <phoneticPr fontId="6"/>
  </si>
  <si>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</si>
  <si>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</si>
  <si>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</si>
  <si>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</si>
  <si>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</si>
  <si>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</si>
  <si>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</si>
  <si>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</si>
  <si>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</si>
  <si>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</si>
  <si>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</si>
  <si>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事業開始年月日</t>
    <phoneticPr fontId="6"/>
  </si>
  <si>
    <t>年</t>
    <rPh sb="0" eb="1">
      <t>ネン</t>
    </rPh>
    <phoneticPr fontId="6"/>
  </si>
  <si>
    <t>月</t>
    <rPh sb="0" eb="1">
      <t>ガツ</t>
    </rPh>
    <phoneticPr fontId="6"/>
  </si>
  <si>
    <t>日</t>
    <rPh sb="0" eb="1">
      <t>ヒ</t>
    </rPh>
    <phoneticPr fontId="6"/>
  </si>
  <si>
    <t>施設種別</t>
    <rPh sb="0" eb="2">
      <t>シセツ</t>
    </rPh>
    <rPh sb="2" eb="4">
      <t>シュベツ</t>
    </rPh>
    <phoneticPr fontId="6"/>
  </si>
  <si>
    <t>定款(条例)制定年月日</t>
  </si>
  <si>
    <t>施設所在地</t>
  </si>
  <si>
    <t>当初認可定員</t>
    <rPh sb="0" eb="2">
      <t>トウショ</t>
    </rPh>
    <phoneticPr fontId="6"/>
  </si>
  <si>
    <t>人</t>
    <rPh sb="0" eb="1">
      <t>ニン</t>
    </rPh>
    <phoneticPr fontId="6"/>
  </si>
  <si>
    <t>（ショート</t>
    <phoneticPr fontId="6"/>
  </si>
  <si>
    <t>人）</t>
    <rPh sb="0" eb="1">
      <t>ヒト</t>
    </rPh>
    <phoneticPr fontId="6"/>
  </si>
  <si>
    <t>電話番号等</t>
  </si>
  <si>
    <t>TEL</t>
    <phoneticPr fontId="6"/>
  </si>
  <si>
    <t>FAX</t>
    <phoneticPr fontId="6"/>
  </si>
  <si>
    <t>変更定員・変更年月日</t>
    <phoneticPr fontId="6"/>
  </si>
  <si>
    <t>日</t>
    <rPh sb="0" eb="1">
      <t>ニチ</t>
    </rPh>
    <phoneticPr fontId="6"/>
  </si>
  <si>
    <t>〃</t>
  </si>
  <si>
    <t>施設長氏名</t>
  </si>
  <si>
    <t>施設認可年月日</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</si>
  <si>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</si>
  <si>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</si>
  <si>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</si>
  <si>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</si>
  <si>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</si>
  <si>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</si>
  <si>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</si>
  <si>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</si>
  <si>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</si>
  <si>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</si>
  <si>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</si>
  <si>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</si>
  <si>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</si>
  <si>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</si>
  <si>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</si>
  <si>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</si>
  <si>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</si>
  <si>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</si>
  <si>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</si>
  <si>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</si>
  <si>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</si>
  <si>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</si>
  <si>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</si>
  <si>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床面積</t>
    <rPh sb="0" eb="3">
      <t>ユカメンセキ</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</si>
  <si>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</si>
  <si>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</si>
  <si>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</si>
  <si>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 xml:space="preserve"> その他（具体的に）</t>
    <rPh sb="3" eb="4">
      <t>タ</t>
    </rPh>
    <rPh sb="5" eb="8">
      <t>グタイテキ</t>
    </rPh>
    <phoneticPr fontId="6"/>
  </si>
  <si>
    <t>静養室（病室）</t>
    <rPh sb="0" eb="2">
      <t>セイヨウ</t>
    </rPh>
    <rPh sb="2" eb="3">
      <t>シツ</t>
    </rPh>
    <rPh sb="4" eb="6">
      <t>ビョウシツ</t>
    </rPh>
    <phoneticPr fontId="6"/>
  </si>
  <si>
    <t>賃借契約の有無</t>
    <rPh sb="0" eb="2">
      <t>チンシャク</t>
    </rPh>
    <rPh sb="2" eb="4">
      <t>ケイヤク</t>
    </rPh>
    <rPh sb="5" eb="7">
      <t>ウム</t>
    </rPh>
    <phoneticPr fontId="6"/>
  </si>
  <si>
    <t>医務室（診察室）</t>
    <rPh sb="0" eb="3">
      <t>イムシツ</t>
    </rPh>
    <rPh sb="4" eb="7">
      <t>シンサツシツ</t>
    </rPh>
    <phoneticPr fontId="6"/>
  </si>
  <si>
    <t>事務室</t>
    <rPh sb="0" eb="3">
      <t>ジムシツ</t>
    </rPh>
    <phoneticPr fontId="6"/>
  </si>
  <si>
    <t>③居室の状況</t>
    <rPh sb="1" eb="3">
      <t>キョシツ</t>
    </rPh>
    <rPh sb="4" eb="6">
      <t>ジョウキョウ</t>
    </rPh>
    <phoneticPr fontId="6"/>
  </si>
  <si>
    <t>厨房</t>
    <rPh sb="0" eb="2">
      <t>チュウボウ</t>
    </rPh>
    <phoneticPr fontId="6"/>
  </si>
  <si>
    <t>集会室</t>
    <rPh sb="0" eb="3">
      <t>シュウカイシツ</t>
    </rPh>
    <phoneticPr fontId="6"/>
  </si>
  <si>
    <t>人部屋</t>
    <rPh sb="0" eb="1">
      <t>ニン</t>
    </rPh>
    <rPh sb="1" eb="3">
      <t>ヘヤ</t>
    </rPh>
    <phoneticPr fontId="6"/>
  </si>
  <si>
    <t>室</t>
    <rPh sb="0" eb="1">
      <t>シツ</t>
    </rPh>
    <phoneticPr fontId="6"/>
  </si>
  <si>
    <t>観察室</t>
    <rPh sb="0" eb="3">
      <t>カンサツシツ</t>
    </rPh>
    <phoneticPr fontId="6"/>
  </si>
  <si>
    <t>宿直室</t>
    <rPh sb="0" eb="3">
      <t>シュクチョクシツ</t>
    </rPh>
    <phoneticPr fontId="6"/>
  </si>
  <si>
    <t>学習室</t>
    <phoneticPr fontId="6"/>
  </si>
  <si>
    <t>ほふく室（日光浴室）</t>
    <phoneticPr fontId="6"/>
  </si>
  <si>
    <t>便所</t>
    <phoneticPr fontId="6"/>
  </si>
  <si>
    <t>男子用</t>
    <rPh sb="0" eb="3">
      <t>ダンシヨウ</t>
    </rPh>
    <phoneticPr fontId="6"/>
  </si>
  <si>
    <t>浴室</t>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</si>
  <si>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</si>
  <si>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</si>
  <si>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</si>
  <si>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</si>
  <si>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t>
    <phoneticPr fontId="6"/>
  </si>
  <si>
    <t>日現在）</t>
    <rPh sb="0" eb="1">
      <t>ニチ</t>
    </rPh>
    <rPh sb="1" eb="3">
      <t>ゲンザイ</t>
    </rPh>
    <phoneticPr fontId="6"/>
  </si>
  <si>
    <t>施設長</t>
  </si>
  <si>
    <t>事務員</t>
  </si>
  <si>
    <t>　　　　直　　　接　　　処　　　遇　　　職　　　員　　　　</t>
    <phoneticPr fontId="6"/>
  </si>
  <si>
    <t>栄養士</t>
  </si>
  <si>
    <t>調理員</t>
  </si>
  <si>
    <t>その他</t>
  </si>
  <si>
    <t>合計</t>
  </si>
  <si>
    <t>児　童
指導員</t>
    <phoneticPr fontId="6"/>
  </si>
  <si>
    <t>少　年
指導員</t>
    <rPh sb="0" eb="1">
      <t>ショウ</t>
    </rPh>
    <rPh sb="2" eb="3">
      <t>トシ</t>
    </rPh>
    <rPh sb="4" eb="7">
      <t>シドウイン</t>
    </rPh>
    <phoneticPr fontId="6"/>
  </si>
  <si>
    <t>母　子
支援員</t>
    <rPh sb="4" eb="7">
      <t>シエンイン</t>
    </rPh>
    <phoneticPr fontId="6"/>
  </si>
  <si>
    <t>保育士</t>
    <phoneticPr fontId="6"/>
  </si>
  <si>
    <t>職　業
指導員</t>
    <rPh sb="0" eb="1">
      <t>ショク</t>
    </rPh>
    <rPh sb="2" eb="3">
      <t>ギョウ</t>
    </rPh>
    <rPh sb="4" eb="7">
      <t>シドウイン</t>
    </rPh>
    <phoneticPr fontId="6"/>
  </si>
  <si>
    <t>OT･PT
等</t>
    <phoneticPr fontId="6"/>
  </si>
  <si>
    <t>小計</t>
    <rPh sb="0" eb="2">
      <t>ショウケイ</t>
    </rPh>
    <phoneticPr fontId="6"/>
  </si>
  <si>
    <t>正規職員</t>
    <phoneticPr fontId="6"/>
  </si>
  <si>
    <t>　非常勤職員　</t>
  </si>
  <si>
    <t>（注）</t>
    <phoneticPr fontId="6"/>
  </si>
  <si>
    <t>１．嘱託医は、「合計」欄に含めないでください。</t>
    <phoneticPr fontId="6"/>
  </si>
  <si>
    <t>　　　　　　　</t>
    <phoneticPr fontId="6"/>
  </si>
  <si>
    <t>　　 勤務時間がそれに満たない者を非常勤職員とする。</t>
    <phoneticPr fontId="6"/>
  </si>
  <si>
    <t xml:space="preserve">（２）医師の状況                                                </t>
    <phoneticPr fontId="6"/>
  </si>
  <si>
    <t xml:space="preserve">（３）職員未充足に対する補充計画                  </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</si>
  <si>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</si>
  <si>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</si>
  <si>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</si>
  <si>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</si>
  <si>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</si>
  <si>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</si>
  <si>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</si>
  <si>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</si>
  <si>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</si>
  <si>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</si>
  <si>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</si>
  <si>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</si>
  <si>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</si>
  <si>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</si>
  <si>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</si>
  <si>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</si>
  <si>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</si>
  <si>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</si>
  <si>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</si>
  <si>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</si>
  <si>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</si>
  <si>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</si>
  <si>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</si>
  <si>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</si>
  <si>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</si>
  <si>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</si>
  <si>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</si>
  <si>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</si>
  <si>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</si>
  <si>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</si>
  <si>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</si>
  <si>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</si>
  <si>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</si>
  <si>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</si>
  <si>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（１）職員の給与等（正規職員用）</t>
    <rPh sb="3" eb="5">
      <t>ショクイン</t>
    </rPh>
    <rPh sb="6" eb="8">
      <t>キュウヨ</t>
    </rPh>
    <rPh sb="8" eb="9">
      <t>ナド</t>
    </rPh>
    <rPh sb="10" eb="12">
      <t>セイキ</t>
    </rPh>
    <rPh sb="12" eb="15">
      <t>ショクインヨウ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</si>
  <si>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</si>
  <si>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</si>
  <si>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</si>
  <si>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</si>
  <si>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</si>
  <si>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保険加入状況</t>
    <rPh sb="0" eb="2">
      <t>ホケン</t>
    </rPh>
    <rPh sb="2" eb="4">
      <t>カニュウ</t>
    </rPh>
    <rPh sb="4" eb="6">
      <t>ジョウキョウ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</si>
  <si>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</si>
  <si>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</si>
  <si>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</si>
  <si>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</si>
  <si>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</si>
  <si>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</si>
  <si>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労災保険</t>
    <rPh sb="0" eb="2">
      <t>ロウサイ</t>
    </rPh>
    <rPh sb="2" eb="4">
      <t>ホケン</t>
    </rPh>
    <phoneticPr fontId="6"/>
  </si>
  <si>
    <t>雇用保険</t>
    <rPh sb="0" eb="2">
      <t>コヨウ</t>
    </rPh>
    <rPh sb="2" eb="4">
      <t>ホケン</t>
    </rPh>
    <phoneticPr fontId="6"/>
  </si>
  <si>
    <t>健康保険</t>
    <rPh sb="0" eb="2">
      <t>ケンコウ</t>
    </rPh>
    <rPh sb="2" eb="4">
      <t>ホケン</t>
    </rPh>
    <phoneticPr fontId="6"/>
  </si>
  <si>
    <t>厚生年金</t>
    <rPh sb="0" eb="2">
      <t>コウセイ</t>
    </rPh>
    <rPh sb="2" eb="4">
      <t>ネンキン</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</si>
  <si>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</si>
  <si>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</si>
  <si>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</si>
  <si>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</si>
  <si>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</si>
  <si>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</si>
  <si>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</si>
  <si>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9"/>
  </si>
  <si>
    <t>事務長</t>
    <rPh sb="0" eb="3">
      <t>ジムチョウ</t>
    </rPh>
    <phoneticPr fontId="9"/>
  </si>
  <si>
    <t>児童指導員</t>
    <rPh sb="0" eb="2">
      <t>ジドウ</t>
    </rPh>
    <rPh sb="2" eb="5">
      <t>シドウイン</t>
    </rPh>
    <phoneticPr fontId="9"/>
  </si>
  <si>
    <t>栄養士</t>
    <rPh sb="0" eb="3">
      <t>エイヨウシ</t>
    </rPh>
    <phoneticPr fontId="6"/>
  </si>
  <si>
    <t>医師</t>
    <rPh sb="0" eb="2">
      <t>イシ</t>
    </rPh>
    <phoneticPr fontId="6"/>
  </si>
  <si>
    <t>その他</t>
    <rPh sb="2" eb="3">
      <t>タ</t>
    </rPh>
    <phoneticPr fontId="6"/>
  </si>
  <si>
    <t>４．職員の状況</t>
    <phoneticPr fontId="8"/>
  </si>
  <si>
    <t>（３）職員の勤務状況等</t>
    <phoneticPr fontId="6"/>
  </si>
  <si>
    <t>シートをコピーする等、</t>
  </si>
  <si>
    <t xml:space="preserve">（　　 職種別  ： </t>
    <rPh sb="4" eb="7">
      <t>ショクシュベツ</t>
    </rPh>
    <phoneticPr fontId="8"/>
  </si>
  <si>
    <t xml:space="preserve"> 施設長 ・ 事務員 ・ 指導員 ・ 支援員 ・ 保育士 ・ 看護職員 ・ 栄養士 ・ 調理員 ・ その他 </t>
    <rPh sb="1" eb="4">
      <t>シセツチョウ</t>
    </rPh>
    <rPh sb="7" eb="10">
      <t>ジムイン</t>
    </rPh>
    <rPh sb="13" eb="16">
      <t>シドウイン</t>
    </rPh>
    <rPh sb="19" eb="22">
      <t>シエンイン</t>
    </rPh>
    <rPh sb="25" eb="28">
      <t>ホイクシ</t>
    </rPh>
    <rPh sb="31" eb="33">
      <t>カンゴ</t>
    </rPh>
    <rPh sb="33" eb="35">
      <t>ショクイン</t>
    </rPh>
    <rPh sb="38" eb="41">
      <t>エイヨウシ</t>
    </rPh>
    <rPh sb="44" eb="47">
      <t>チョウリイン</t>
    </rPh>
    <rPh sb="52" eb="53">
      <t>タ</t>
    </rPh>
    <phoneticPr fontId="6"/>
  </si>
  <si>
    <t>）</t>
    <phoneticPr fontId="6"/>
  </si>
  <si>
    <t>職種別に分けて作成してください。</t>
  </si>
  <si>
    <t xml:space="preserve"> 勤務形態</t>
  </si>
  <si>
    <t>人数</t>
    <rPh sb="0" eb="2">
      <t>ニンズウ</t>
    </rPh>
    <phoneticPr fontId="8"/>
  </si>
  <si>
    <t>始業時間</t>
    <phoneticPr fontId="8"/>
  </si>
  <si>
    <t>終業時間</t>
    <rPh sb="0" eb="1">
      <t>シュウ</t>
    </rPh>
    <phoneticPr fontId="8"/>
  </si>
  <si>
    <t>休憩開始
時間</t>
    <rPh sb="0" eb="2">
      <t>キュウケイ</t>
    </rPh>
    <rPh sb="2" eb="4">
      <t>カイシ</t>
    </rPh>
    <rPh sb="5" eb="7">
      <t>ジカン</t>
    </rPh>
    <phoneticPr fontId="8"/>
  </si>
  <si>
    <t>休憩終了
時間</t>
    <rPh sb="0" eb="2">
      <t>キュウケイ</t>
    </rPh>
    <rPh sb="2" eb="4">
      <t>シュウリョウ</t>
    </rPh>
    <rPh sb="5" eb="7">
      <t>ジカン</t>
    </rPh>
    <phoneticPr fontId="8"/>
  </si>
  <si>
    <t>実働</t>
    <phoneticPr fontId="8"/>
  </si>
  <si>
    <t>休憩</t>
    <rPh sb="0" eb="2">
      <t>キュウケイ</t>
    </rPh>
    <phoneticPr fontId="8"/>
  </si>
  <si>
    <t>計</t>
    <rPh sb="0" eb="1">
      <t>ケイ</t>
    </rPh>
    <phoneticPr fontId="8"/>
  </si>
  <si>
    <t>早　番</t>
    <rPh sb="0" eb="1">
      <t>ハヤ</t>
    </rPh>
    <rPh sb="2" eb="3">
      <t>バン</t>
    </rPh>
    <phoneticPr fontId="8"/>
  </si>
  <si>
    <t>平　常</t>
    <rPh sb="0" eb="1">
      <t>ヒラ</t>
    </rPh>
    <rPh sb="2" eb="3">
      <t>ツネ</t>
    </rPh>
    <phoneticPr fontId="8"/>
  </si>
  <si>
    <t>遅　番</t>
    <rPh sb="0" eb="1">
      <t>チ</t>
    </rPh>
    <rPh sb="2" eb="3">
      <t>バン</t>
    </rPh>
    <phoneticPr fontId="8"/>
  </si>
  <si>
    <t>準夜勤</t>
    <rPh sb="0" eb="3">
      <t>ジュンヤキン</t>
    </rPh>
    <phoneticPr fontId="8"/>
  </si>
  <si>
    <t>（宿　直）</t>
    <rPh sb="1" eb="2">
      <t>ヤド</t>
    </rPh>
    <rPh sb="3" eb="4">
      <t>チョク</t>
    </rPh>
    <phoneticPr fontId="8"/>
  </si>
  <si>
    <t>深夜勤</t>
    <rPh sb="0" eb="3">
      <t>シンヤキン</t>
    </rPh>
    <phoneticPr fontId="8"/>
  </si>
  <si>
    <t>引継ぎ</t>
    <rPh sb="0" eb="2">
      <t>ヒキツ</t>
    </rPh>
    <phoneticPr fontId="8"/>
  </si>
  <si>
    <t>週所定労働時間</t>
    <rPh sb="0" eb="1">
      <t>シュウ</t>
    </rPh>
    <rPh sb="1" eb="3">
      <t>ショテイ</t>
    </rPh>
    <rPh sb="3" eb="5">
      <t>ロウドウ</t>
    </rPh>
    <rPh sb="5" eb="7">
      <t>ジカン</t>
    </rPh>
    <phoneticPr fontId="8"/>
  </si>
  <si>
    <t>朝</t>
    <rPh sb="0" eb="1">
      <t>アサ</t>
    </rPh>
    <phoneticPr fontId="8"/>
  </si>
  <si>
    <t>時</t>
    <rPh sb="0" eb="1">
      <t>トキ</t>
    </rPh>
    <phoneticPr fontId="8"/>
  </si>
  <si>
    <t>分</t>
    <rPh sb="0" eb="1">
      <t>フン</t>
    </rPh>
    <phoneticPr fontId="8"/>
  </si>
  <si>
    <t xml:space="preserve">  時間</t>
    <rPh sb="2" eb="4">
      <t>ジカン</t>
    </rPh>
    <phoneticPr fontId="8"/>
  </si>
  <si>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8"/>
  </si>
  <si>
    <t>夕</t>
    <rPh sb="0" eb="1">
      <t>ユウ</t>
    </rPh>
    <phoneticPr fontId="8"/>
  </si>
  <si>
    <t>変形労働時間制の状況</t>
    <phoneticPr fontId="8"/>
  </si>
  <si>
    <t>労働基準法</t>
  </si>
  <si>
    <t>整備状況</t>
  </si>
  <si>
    <t>有（</t>
    <rPh sb="0" eb="1">
      <t>ウ</t>
    </rPh>
    <phoneticPr fontId="8"/>
  </si>
  <si>
    <t>）</t>
    <phoneticPr fontId="8"/>
  </si>
  <si>
    <t>無</t>
    <rPh sb="0" eb="1">
      <t>ム</t>
    </rPh>
    <phoneticPr fontId="8"/>
  </si>
  <si>
    <t>年</t>
    <rPh sb="0" eb="1">
      <t>ネン</t>
    </rPh>
    <phoneticPr fontId="8"/>
  </si>
  <si>
    <t>月</t>
    <rPh sb="0" eb="1">
      <t>ガツ</t>
    </rPh>
    <phoneticPr fontId="8"/>
  </si>
  <si>
    <t>日締結</t>
    <rPh sb="0" eb="1">
      <t>ニチ</t>
    </rPh>
    <rPh sb="1" eb="3">
      <t>テイケツ</t>
    </rPh>
    <phoneticPr fontId="8"/>
  </si>
  <si>
    <t>日届出</t>
    <rPh sb="0" eb="1">
      <t>ニチ</t>
    </rPh>
    <rPh sb="1" eb="3">
      <t>トドケデ</t>
    </rPh>
    <phoneticPr fontId="8"/>
  </si>
  <si>
    <t>日許可</t>
    <rPh sb="0" eb="1">
      <t>ニチ</t>
    </rPh>
    <rPh sb="1" eb="3">
      <t>キョカ</t>
    </rPh>
    <phoneticPr fontId="8"/>
  </si>
  <si>
    <t>同（宿直専門員許可）</t>
    <rPh sb="0" eb="1">
      <t>ドウ</t>
    </rPh>
    <rPh sb="2" eb="4">
      <t>シュクチョク</t>
    </rPh>
    <rPh sb="4" eb="7">
      <t>センモンイン</t>
    </rPh>
    <rPh sb="7" eb="9">
      <t>キョカ</t>
    </rPh>
    <phoneticPr fontId="6"/>
  </si>
  <si>
    <t>月</t>
    <rPh sb="0" eb="1">
      <t>ツキ</t>
    </rPh>
    <phoneticPr fontId="6"/>
  </si>
  <si>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</si>
  <si>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</si>
  <si>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</si>
  <si>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</si>
  <si>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</si>
  <si>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</si>
  <si>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</si>
  <si>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</si>
  <si>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</si>
  <si>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</si>
  <si>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</si>
  <si>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</si>
  <si>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</si>
  <si>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</si>
  <si>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</si>
  <si>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</si>
  <si>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</si>
  <si>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</si>
  <si>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</si>
  <si>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</si>
  <si>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</si>
  <si>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</si>
  <si>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</si>
  <si>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</si>
  <si>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</si>
  <si>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</si>
  <si>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</si>
  <si>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</si>
  <si>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</si>
  <si>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</si>
  <si>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</si>
  <si>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</si>
  <si>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</si>
  <si>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</si>
  <si>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</si>
  <si>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</si>
  <si>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</si>
  <si>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</si>
  <si>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</si>
  <si>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</si>
  <si>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</si>
  <si>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</si>
  <si>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</si>
  <si>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</si>
  <si>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</si>
  <si>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</si>
  <si>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</si>
  <si>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</si>
  <si>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</si>
  <si>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</si>
  <si>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</si>
  <si>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</si>
  <si>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</si>
  <si>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</si>
  <si>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</si>
  <si>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</si>
  <si>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</si>
  <si>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</si>
  <si>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</si>
  <si>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</si>
  <si>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t>月</t>
  </si>
  <si>
    <t>火</t>
  </si>
  <si>
    <t>水</t>
  </si>
  <si>
    <t>木</t>
  </si>
  <si>
    <t>金</t>
  </si>
  <si>
    <t>土</t>
  </si>
  <si>
    <t>日</t>
  </si>
  <si>
    <t>施設長</t>
    <rPh sb="0" eb="3">
      <t>シセツチョウ</t>
    </rPh>
    <phoneticPr fontId="6"/>
  </si>
  <si>
    <t>Ａ</t>
  </si>
  <si>
    <t>社会福祉士</t>
    <rPh sb="0" eb="2">
      <t>シャカイ</t>
    </rPh>
    <rPh sb="2" eb="5">
      <t>フクシシ</t>
    </rPh>
    <phoneticPr fontId="6"/>
  </si>
  <si>
    <t>奈良　太郎</t>
    <rPh sb="0" eb="2">
      <t>ナラ</t>
    </rPh>
    <rPh sb="3" eb="5">
      <t>タロウ</t>
    </rPh>
    <phoneticPr fontId="6"/>
  </si>
  <si>
    <t>事務員</t>
    <rPh sb="0" eb="3">
      <t>ジムイン</t>
    </rPh>
    <phoneticPr fontId="6"/>
  </si>
  <si>
    <t>高田　花子</t>
    <rPh sb="0" eb="2">
      <t>タカダ</t>
    </rPh>
    <rPh sb="3" eb="5">
      <t>ハナコ</t>
    </rPh>
    <phoneticPr fontId="6"/>
  </si>
  <si>
    <t>４年０月</t>
    <rPh sb="1" eb="2">
      <t>ネン</t>
    </rPh>
    <rPh sb="3" eb="4">
      <t>ツキ</t>
    </rPh>
    <phoneticPr fontId="6"/>
  </si>
  <si>
    <t>児童指導員</t>
    <phoneticPr fontId="6"/>
  </si>
  <si>
    <t>Ｃ</t>
    <phoneticPr fontId="6"/>
  </si>
  <si>
    <t>Ｂ</t>
  </si>
  <si>
    <t>高野　雄介</t>
    <rPh sb="0" eb="1">
      <t>タカ</t>
    </rPh>
    <rPh sb="1" eb="2">
      <t>ノ</t>
    </rPh>
    <rPh sb="3" eb="5">
      <t>ユウスケ</t>
    </rPh>
    <phoneticPr fontId="6"/>
  </si>
  <si>
    <t>保育士</t>
    <rPh sb="0" eb="3">
      <t>ホイクシ</t>
    </rPh>
    <phoneticPr fontId="6"/>
  </si>
  <si>
    <t>Ｄ</t>
    <phoneticPr fontId="6"/>
  </si>
  <si>
    <t>Ｅ</t>
    <phoneticPr fontId="6"/>
  </si>
  <si>
    <t>Ｄ</t>
  </si>
  <si>
    <t>Ｅ</t>
  </si>
  <si>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</si>
  <si>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</si>
  <si>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</si>
  <si>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</si>
  <si>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■職種氏名欄
・職種ごとに勤務形態の区分(後述)の順にまとめて記載してください。
・職種は、 施設長、事務員、児童指導員、少年指導員、母子支援員、保育士、職業指導員、看護職員等の別を記入してください。</t>
    <rPh sb="47" eb="50">
      <t>シセツチョウ</t>
    </rPh>
    <rPh sb="51" eb="54">
      <t>ジムイン</t>
    </rPh>
    <phoneticPr fontId="15"/>
  </si>
  <si>
    <t>Ｇ</t>
    <phoneticPr fontId="6"/>
  </si>
  <si>
    <t>Ｈ</t>
    <phoneticPr fontId="6"/>
  </si>
  <si>
    <t>Ｆ</t>
    <phoneticPr fontId="6"/>
  </si>
  <si>
    <t>Ｉ</t>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</si>
  <si>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</si>
  <si>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</si>
  <si>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</si>
  <si>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研修内容</t>
  </si>
  <si>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</si>
  <si>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</si>
  <si>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</si>
  <si>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</si>
  <si>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</si>
  <si>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虐待・身体拘束に
関する研修</t>
    <rPh sb="0" eb="2">
      <t>ギャクタイ</t>
    </rPh>
    <rPh sb="3" eb="5">
      <t>シンタイ</t>
    </rPh>
    <rPh sb="5" eb="7">
      <t>コウソク</t>
    </rPh>
    <rPh sb="9" eb="10">
      <t>カン</t>
    </rPh>
    <rPh sb="12" eb="14">
      <t>ケンシュウ</t>
    </rPh>
    <phoneticPr fontId="6"/>
  </si>
  <si>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</si>
  <si>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</si>
  <si>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対象職種・氏名</t>
    <rPh sb="0" eb="2">
      <t>タイショウ</t>
    </rPh>
    <rPh sb="2" eb="4">
      <t>ショクシュ</t>
    </rPh>
    <rPh sb="5" eb="7">
      <t>シメイ</t>
    </rPh>
    <phoneticPr fontId="6"/>
  </si>
  <si>
    <t>１．新規採用職員に対する研修のうち、感染症及び食中毒の予防及びまん延の防止に関する研修、事故発生防止に関する研修について記入してください。</t>
    <rPh sb="60" eb="62">
      <t>キニュウ</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</si>
  <si>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</si>
  <si>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</si>
  <si>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</si>
  <si>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</si>
  <si>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</si>
  <si>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</si>
  <si>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</si>
  <si>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</si>
  <si>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</si>
  <si>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</si>
  <si>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</si>
  <si>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</si>
  <si>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</si>
  <si>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</si>
  <si>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</si>
  <si>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</si>
  <si>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</si>
  <si>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</si>
  <si>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</si>
  <si>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</si>
  <si>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</si>
  <si>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</si>
  <si>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</si>
  <si>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</si>
  <si>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</si>
  <si>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</si>
  <si>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</si>
  <si>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</si>
  <si>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</si>
  <si>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</si>
  <si>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</si>
  <si>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</si>
  <si>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</si>
  <si>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</si>
  <si>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</si>
  <si>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t>　区　　分</t>
    <rPh sb="1" eb="2">
      <t>ク</t>
    </rPh>
    <rPh sb="4" eb="5">
      <t>ブン</t>
    </rPh>
    <phoneticPr fontId="6"/>
  </si>
  <si>
    <t>（２）体罰等懲戒権の濫用の禁止に係る施設の取組み等</t>
    <rPh sb="24" eb="25">
      <t>トウ</t>
    </rPh>
    <phoneticPr fontId="6"/>
  </si>
  <si>
    <t>　自立支援計画の作成有無</t>
    <rPh sb="1" eb="3">
      <t>ジリツ</t>
    </rPh>
    <rPh sb="3" eb="5">
      <t>シエン</t>
    </rPh>
    <rPh sb="5" eb="7">
      <t>ケイカク</t>
    </rPh>
    <rPh sb="8" eb="10">
      <t>サクセイ</t>
    </rPh>
    <rPh sb="10" eb="12">
      <t>ウム</t>
    </rPh>
    <phoneticPr fontId="6"/>
  </si>
  <si>
    <t>有</t>
    <rPh sb="0" eb="1">
      <t>ウ</t>
    </rPh>
    <phoneticPr fontId="8"/>
  </si>
  <si>
    <t>管理規程等に、権限の濫用の禁止に係る規定があるか。</t>
    <phoneticPr fontId="6"/>
  </si>
  <si>
    <t>はい</t>
    <phoneticPr fontId="8"/>
  </si>
  <si>
    <t>いいえ</t>
    <phoneticPr fontId="8"/>
  </si>
  <si>
    <t>　自立支援計画の作成者</t>
    <rPh sb="1" eb="3">
      <t>ジリツ</t>
    </rPh>
    <rPh sb="3" eb="5">
      <t>シエン</t>
    </rPh>
    <rPh sb="5" eb="7">
      <t>ケイカク</t>
    </rPh>
    <rPh sb="8" eb="11">
      <t>サクセイシャ</t>
    </rPh>
    <phoneticPr fontId="6"/>
  </si>
  <si>
    <t>施設職員の研修プログラムの中に取り入れられているか。</t>
    <phoneticPr fontId="6"/>
  </si>
  <si>
    <t>入所児童の権利擁護、体罰防止に関することが施設職員の研修プログラムに取り入れられているか。</t>
    <phoneticPr fontId="6"/>
  </si>
  <si>
    <t>目標
設定</t>
    <rPh sb="0" eb="2">
      <t>モクヒョウ</t>
    </rPh>
    <rPh sb="3" eb="5">
      <t>セッテイ</t>
    </rPh>
    <phoneticPr fontId="6"/>
  </si>
  <si>
    <t>対　象</t>
    <rPh sb="0" eb="1">
      <t>タイ</t>
    </rPh>
    <rPh sb="2" eb="3">
      <t>ゾウ</t>
    </rPh>
    <phoneticPr fontId="6"/>
  </si>
  <si>
    <t>全員</t>
    <rPh sb="0" eb="2">
      <t>ゼンイン</t>
    </rPh>
    <phoneticPr fontId="6"/>
  </si>
  <si>
    <t xml:space="preserve">  グループ</t>
    <phoneticPr fontId="6"/>
  </si>
  <si>
    <t>個別</t>
    <rPh sb="0" eb="2">
      <t>コベツ</t>
    </rPh>
    <phoneticPr fontId="6"/>
  </si>
  <si>
    <t>その他 （</t>
    <rPh sb="2" eb="3">
      <t>タ</t>
    </rPh>
    <phoneticPr fontId="6"/>
  </si>
  <si>
    <t>処遇が困難な児童については、必要に応じ児童相談所・学校等に処遇会議への参加を求めるなど、連携した指導を行っているか。</t>
    <phoneticPr fontId="6"/>
  </si>
  <si>
    <t>時　期</t>
    <rPh sb="0" eb="1">
      <t>ジ</t>
    </rPh>
    <rPh sb="2" eb="3">
      <t>キ</t>
    </rPh>
    <phoneticPr fontId="6"/>
  </si>
  <si>
    <t>半期</t>
    <rPh sb="0" eb="2">
      <t>ハンキ</t>
    </rPh>
    <phoneticPr fontId="6"/>
  </si>
  <si>
    <t>四半期</t>
    <rPh sb="0" eb="3">
      <t>シハンキ</t>
    </rPh>
    <phoneticPr fontId="6"/>
  </si>
  <si>
    <t>内　容</t>
    <rPh sb="0" eb="1">
      <t>ウチ</t>
    </rPh>
    <rPh sb="2" eb="3">
      <t>カタチ</t>
    </rPh>
    <phoneticPr fontId="6"/>
  </si>
  <si>
    <t>具体的</t>
    <rPh sb="0" eb="3">
      <t>グタイテキ</t>
    </rPh>
    <phoneticPr fontId="8"/>
  </si>
  <si>
    <t>抽象的</t>
    <rPh sb="0" eb="3">
      <t>チュウショウテキ</t>
    </rPh>
    <phoneticPr fontId="8"/>
  </si>
  <si>
    <t>施設内で児童間の暴力、いじめ、差別、性的トラブルなど生じないよう徹底されているか。</t>
    <phoneticPr fontId="6"/>
  </si>
  <si>
    <t>本人の意向有無</t>
    <rPh sb="0" eb="2">
      <t>ホンニン</t>
    </rPh>
    <rPh sb="3" eb="5">
      <t>イコウ</t>
    </rPh>
    <rPh sb="5" eb="7">
      <t>ウム</t>
    </rPh>
    <phoneticPr fontId="6"/>
  </si>
  <si>
    <t>本人の意向確認方法
（工夫している点）</t>
    <rPh sb="0" eb="2">
      <t>ホンニン</t>
    </rPh>
    <rPh sb="3" eb="5">
      <t>イコウ</t>
    </rPh>
    <rPh sb="5" eb="7">
      <t>カクニン</t>
    </rPh>
    <rPh sb="7" eb="9">
      <t>ホウホウ</t>
    </rPh>
    <rPh sb="11" eb="13">
      <t>クフウ</t>
    </rPh>
    <rPh sb="17" eb="18">
      <t>テン</t>
    </rPh>
    <phoneticPr fontId="6"/>
  </si>
  <si>
    <t>（３）自立、自活等への支援援助</t>
    <phoneticPr fontId="6"/>
  </si>
  <si>
    <t>支援内容について具体的に記入してください。</t>
    <phoneticPr fontId="6"/>
  </si>
  <si>
    <t>記録
書類</t>
    <rPh sb="0" eb="2">
      <t>キロク</t>
    </rPh>
    <rPh sb="3" eb="5">
      <t>ショルイ</t>
    </rPh>
    <phoneticPr fontId="6"/>
  </si>
  <si>
    <t>記録書類の名称</t>
    <rPh sb="0" eb="2">
      <t>キロク</t>
    </rPh>
    <rPh sb="2" eb="4">
      <t>ショルイ</t>
    </rPh>
    <rPh sb="5" eb="7">
      <t>メイショウ</t>
    </rPh>
    <phoneticPr fontId="6"/>
  </si>
  <si>
    <t>評価</t>
    <rPh sb="0" eb="2">
      <t>ヒョウカ</t>
    </rPh>
    <phoneticPr fontId="6"/>
  </si>
  <si>
    <t>時　期</t>
    <rPh sb="0" eb="1">
      <t>トキ</t>
    </rPh>
    <rPh sb="2" eb="3">
      <t>キ</t>
    </rPh>
    <phoneticPr fontId="6"/>
  </si>
  <si>
    <t>最高</t>
    <rPh sb="0" eb="2">
      <t>サイコウ</t>
    </rPh>
    <phoneticPr fontId="6"/>
  </si>
  <si>
    <t>回</t>
    <rPh sb="0" eb="1">
      <t>カイ</t>
    </rPh>
    <phoneticPr fontId="6"/>
  </si>
  <si>
    <t>／</t>
    <phoneticPr fontId="6"/>
  </si>
  <si>
    <t>最低</t>
    <rPh sb="0" eb="2">
      <t>サイテイ</t>
    </rPh>
    <phoneticPr fontId="6"/>
  </si>
  <si>
    <t>記録</t>
    <rPh sb="0" eb="2">
      <t>キロク</t>
    </rPh>
    <phoneticPr fontId="6"/>
  </si>
  <si>
    <t>目標達成度がわかる</t>
    <rPh sb="0" eb="2">
      <t>モクヒョウ</t>
    </rPh>
    <rPh sb="2" eb="4">
      <t>タッセイ</t>
    </rPh>
    <rPh sb="4" eb="5">
      <t>ド</t>
    </rPh>
    <phoneticPr fontId="6"/>
  </si>
  <si>
    <t>記録（文書名</t>
    <rPh sb="0" eb="2">
      <t>キロク</t>
    </rPh>
    <rPh sb="3" eb="6">
      <t>ブンショメイ</t>
    </rPh>
    <phoneticPr fontId="6"/>
  </si>
  <si>
    <t>で）</t>
    <phoneticPr fontId="6"/>
  </si>
  <si>
    <t>（４）児童の意見表明（児童養護施設のみ）</t>
    <rPh sb="3" eb="5">
      <t>ジドウ</t>
    </rPh>
    <rPh sb="6" eb="8">
      <t>イケン</t>
    </rPh>
    <rPh sb="8" eb="10">
      <t>ヒョウメイ</t>
    </rPh>
    <rPh sb="11" eb="13">
      <t>ジドウ</t>
    </rPh>
    <rPh sb="13" eb="15">
      <t>ヨウゴ</t>
    </rPh>
    <rPh sb="15" eb="17">
      <t>シセツ</t>
    </rPh>
    <phoneticPr fontId="6"/>
  </si>
  <si>
    <t>具体的に記入してください。</t>
    <rPh sb="4" eb="6">
      <t>キニュウ</t>
    </rPh>
    <phoneticPr fontId="6"/>
  </si>
  <si>
    <t>わかる</t>
    <phoneticPr fontId="8"/>
  </si>
  <si>
    <t>わからない</t>
    <phoneticPr fontId="8"/>
  </si>
  <si>
    <t>児童の意見表明の機会</t>
    <rPh sb="0" eb="2">
      <t>ジドウ</t>
    </rPh>
    <rPh sb="3" eb="5">
      <t>イケン</t>
    </rPh>
    <rPh sb="5" eb="7">
      <t>ヒョウメイ</t>
    </rPh>
    <rPh sb="8" eb="10">
      <t>キカイ</t>
    </rPh>
    <phoneticPr fontId="6"/>
  </si>
  <si>
    <t>児童会</t>
    <rPh sb="0" eb="3">
      <t>ジドウカイ</t>
    </rPh>
    <phoneticPr fontId="6"/>
  </si>
  <si>
    <t>その他（</t>
    <phoneticPr fontId="6"/>
  </si>
  <si>
    <t>問題点の確認ができる</t>
    <rPh sb="0" eb="3">
      <t>モンダイテン</t>
    </rPh>
    <rPh sb="4" eb="6">
      <t>カクニン</t>
    </rPh>
    <phoneticPr fontId="6"/>
  </si>
  <si>
    <t>児童等から出された意見・要望</t>
    <rPh sb="0" eb="3">
      <t>ジドウトウ</t>
    </rPh>
    <rPh sb="5" eb="6">
      <t>ダ</t>
    </rPh>
    <rPh sb="9" eb="11">
      <t>イケン</t>
    </rPh>
    <rPh sb="12" eb="14">
      <t>ヨウボウ</t>
    </rPh>
    <phoneticPr fontId="6"/>
  </si>
  <si>
    <t>確認できる</t>
    <rPh sb="0" eb="2">
      <t>カクニン</t>
    </rPh>
    <phoneticPr fontId="8"/>
  </si>
  <si>
    <t>確認できない</t>
    <rPh sb="0" eb="2">
      <t>カクニン</t>
    </rPh>
    <phoneticPr fontId="8"/>
  </si>
  <si>
    <t>評価会議等への本人参加</t>
    <rPh sb="0" eb="2">
      <t>ヒョウカ</t>
    </rPh>
    <rPh sb="2" eb="5">
      <t>カイギトウ</t>
    </rPh>
    <rPh sb="7" eb="9">
      <t>ホンニン</t>
    </rPh>
    <rPh sb="9" eb="11">
      <t>サンカ</t>
    </rPh>
    <phoneticPr fontId="6"/>
  </si>
  <si>
    <t>意見・要望への具体的な対応</t>
    <rPh sb="0" eb="2">
      <t>イケン</t>
    </rPh>
    <rPh sb="3" eb="5">
      <t>ヨウボウ</t>
    </rPh>
    <rPh sb="7" eb="10">
      <t>グタイテキ</t>
    </rPh>
    <rPh sb="11" eb="13">
      <t>タイオウ</t>
    </rPh>
    <phoneticPr fontId="6"/>
  </si>
  <si>
    <t>次回目標設定を行う際の留意点</t>
    <rPh sb="0" eb="2">
      <t>ジカイ</t>
    </rPh>
    <rPh sb="2" eb="4">
      <t>モクヒョウ</t>
    </rPh>
    <rPh sb="4" eb="6">
      <t>セッテイ</t>
    </rPh>
    <rPh sb="7" eb="8">
      <t>オコナ</t>
    </rPh>
    <rPh sb="9" eb="10">
      <t>サイ</t>
    </rPh>
    <rPh sb="11" eb="14">
      <t>リュウイテン</t>
    </rPh>
    <phoneticPr fontId="6"/>
  </si>
  <si>
    <t>（５）入浴の状況</t>
    <rPh sb="3" eb="5">
      <t>ニュウヨク</t>
    </rPh>
    <rPh sb="6" eb="8">
      <t>ジョウキョウ</t>
    </rPh>
    <phoneticPr fontId="6"/>
  </si>
  <si>
    <t>入浴実施日
（回数、曜日等）</t>
    <rPh sb="0" eb="2">
      <t>ニュウヨク</t>
    </rPh>
    <rPh sb="2" eb="5">
      <t>ジッシビ</t>
    </rPh>
    <rPh sb="7" eb="9">
      <t>カイスウ</t>
    </rPh>
    <rPh sb="10" eb="12">
      <t>ヨウビ</t>
    </rPh>
    <rPh sb="12" eb="13">
      <t>トウ</t>
    </rPh>
    <phoneticPr fontId="6"/>
  </si>
  <si>
    <t>　　評価会議における児童相談所
　　担当者との連携方法についての
　　一連の流れ</t>
    <rPh sb="2" eb="4">
      <t>ヒョウカ</t>
    </rPh>
    <rPh sb="4" eb="6">
      <t>カイギ</t>
    </rPh>
    <rPh sb="10" eb="12">
      <t>ジドウ</t>
    </rPh>
    <rPh sb="12" eb="14">
      <t>ソウダン</t>
    </rPh>
    <rPh sb="14" eb="15">
      <t>ジョ</t>
    </rPh>
    <rPh sb="18" eb="20">
      <t>タントウ</t>
    </rPh>
    <rPh sb="20" eb="21">
      <t>シャ</t>
    </rPh>
    <rPh sb="23" eb="25">
      <t>レンケイ</t>
    </rPh>
    <rPh sb="25" eb="27">
      <t>ホウホウ</t>
    </rPh>
    <rPh sb="35" eb="37">
      <t>イチレン</t>
    </rPh>
    <rPh sb="38" eb="39">
      <t>ナガ</t>
    </rPh>
    <phoneticPr fontId="6"/>
  </si>
  <si>
    <t>入浴への配慮
（不入浴者への対応、
シャワーの実施、
部活動者への配慮等）</t>
    <rPh sb="0" eb="2">
      <t>ニュウヨク</t>
    </rPh>
    <rPh sb="4" eb="6">
      <t>ハイリョ</t>
    </rPh>
    <phoneticPr fontId="6"/>
  </si>
  <si>
    <t>（８）苦情解決への取り組み</t>
    <rPh sb="3" eb="5">
      <t>クジョウ</t>
    </rPh>
    <rPh sb="5" eb="7">
      <t>カイケツ</t>
    </rPh>
    <rPh sb="9" eb="10">
      <t>ト</t>
    </rPh>
    <rPh sb="11" eb="12">
      <t>ク</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</si>
  <si>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</si>
  <si>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</si>
  <si>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</si>
  <si>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苦情受付窓口の
設置状況</t>
    <rPh sb="10" eb="12">
      <t>ジョウキョウ</t>
    </rPh>
    <phoneticPr fontId="6"/>
  </si>
  <si>
    <t>有</t>
    <rPh sb="0" eb="1">
      <t>ア</t>
    </rPh>
    <phoneticPr fontId="8"/>
  </si>
  <si>
    <t>苦情受付担当者
職種・氏名</t>
    <rPh sb="0" eb="2">
      <t>クジョウ</t>
    </rPh>
    <rPh sb="2" eb="4">
      <t>ウケツケ</t>
    </rPh>
    <rPh sb="4" eb="6">
      <t>タントウ</t>
    </rPh>
    <rPh sb="6" eb="7">
      <t>シャ</t>
    </rPh>
    <rPh sb="8" eb="10">
      <t>ショクシュ</t>
    </rPh>
    <rPh sb="11" eb="13">
      <t>シメイ</t>
    </rPh>
    <phoneticPr fontId="4"/>
  </si>
  <si>
    <t>家族</t>
    <rPh sb="0" eb="2">
      <t>カゾク</t>
    </rPh>
    <phoneticPr fontId="6"/>
  </si>
  <si>
    <t>地域
住民</t>
    <rPh sb="0" eb="2">
      <t>チイキ</t>
    </rPh>
    <rPh sb="3" eb="5">
      <t>ジュウミン</t>
    </rPh>
    <phoneticPr fontId="6"/>
  </si>
  <si>
    <t>ボラン
ティア</t>
    <phoneticPr fontId="6"/>
  </si>
  <si>
    <t>無</t>
    <rPh sb="0" eb="1">
      <t>ナ</t>
    </rPh>
    <phoneticPr fontId="8"/>
  </si>
  <si>
    <t>苦情解決責任者
職種・氏名</t>
    <rPh sb="0" eb="2">
      <t>クジョウ</t>
    </rPh>
    <rPh sb="2" eb="4">
      <t>カイケツ</t>
    </rPh>
    <rPh sb="4" eb="6">
      <t>セキニン</t>
    </rPh>
    <rPh sb="6" eb="7">
      <t>シャ</t>
    </rPh>
    <rPh sb="8" eb="10">
      <t>ショクシュ</t>
    </rPh>
    <rPh sb="11" eb="13">
      <t>シメイ</t>
    </rPh>
    <phoneticPr fontId="4"/>
  </si>
  <si>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</si>
  <si>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</si>
  <si>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</si>
  <si>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</si>
  <si>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</si>
  <si>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</si>
  <si>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</si>
  <si>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</si>
  <si>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</si>
  <si>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</si>
  <si>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その他（</t>
    <rPh sb="2" eb="3">
      <t>タ</t>
    </rPh>
    <phoneticPr fontId="6"/>
  </si>
  <si>
    <t>②周知内容</t>
    <rPh sb="1" eb="3">
      <t>シュウチ</t>
    </rPh>
    <rPh sb="3" eb="5">
      <t>ナイヨウ</t>
    </rPh>
    <phoneticPr fontId="6"/>
  </si>
  <si>
    <t xml:space="preserve"> 受付窓口の氏名</t>
    <phoneticPr fontId="6"/>
  </si>
  <si>
    <t xml:space="preserve"> 第三者委員の連絡先</t>
    <phoneticPr fontId="6"/>
  </si>
  <si>
    <t xml:space="preserve"> 県運営適正化委員会の連絡先</t>
    <phoneticPr fontId="6"/>
  </si>
  <si>
    <t xml:space="preserve"> その他（</t>
    <phoneticPr fontId="6"/>
  </si>
  <si>
    <t>名称</t>
    <rPh sb="0" eb="2">
      <t>メイショウ</t>
    </rPh>
    <phoneticPr fontId="6"/>
  </si>
  <si>
    <t>実施時期</t>
    <rPh sb="0" eb="2">
      <t>ジッシ</t>
    </rPh>
    <rPh sb="2" eb="4">
      <t>ジキ</t>
    </rPh>
    <phoneticPr fontId="6"/>
  </si>
  <si>
    <t>実施内容</t>
    <rPh sb="0" eb="2">
      <t>ジッシ</t>
    </rPh>
    <rPh sb="2" eb="4">
      <t>ナイヨウ</t>
    </rPh>
    <phoneticPr fontId="6"/>
  </si>
  <si>
    <t>結果の公表
（苦情が無い場合、
その旨も含む）</t>
    <phoneticPr fontId="6"/>
  </si>
  <si>
    <t>①公表方法</t>
    <rPh sb="1" eb="3">
      <t>コウヒョウ</t>
    </rPh>
    <rPh sb="3" eb="5">
      <t>ホウホウ</t>
    </rPh>
    <phoneticPr fontId="6"/>
  </si>
  <si>
    <t>ホームページの活用</t>
    <phoneticPr fontId="6"/>
  </si>
  <si>
    <t>広報誌の活用</t>
    <phoneticPr fontId="6"/>
  </si>
  <si>
    <t>事業報告書への記載</t>
    <phoneticPr fontId="6"/>
  </si>
  <si>
    <t>②公表時期</t>
    <rPh sb="1" eb="3">
      <t>コウヒョウ</t>
    </rPh>
    <rPh sb="3" eb="5">
      <t>ジキ</t>
    </rPh>
    <phoneticPr fontId="6"/>
  </si>
  <si>
    <t>個人情報に関するものを除き、実績を定期的に公表することが必要。</t>
    <rPh sb="28" eb="30">
      <t>ヒツヨウ</t>
    </rPh>
    <phoneticPr fontId="6"/>
  </si>
  <si>
    <t>（９）福祉サービス第三者評価の実施状況</t>
    <rPh sb="3" eb="5">
      <t>フクシ</t>
    </rPh>
    <rPh sb="9" eb="10">
      <t>ダイ</t>
    </rPh>
    <rPh sb="10" eb="11">
      <t>サン</t>
    </rPh>
    <rPh sb="11" eb="12">
      <t>シャ</t>
    </rPh>
    <rPh sb="12" eb="14">
      <t>ヒョウカ</t>
    </rPh>
    <rPh sb="15" eb="17">
      <t>ジッシ</t>
    </rPh>
    <rPh sb="17" eb="19">
      <t>ジョウキョウ</t>
    </rPh>
    <phoneticPr fontId="4"/>
  </si>
  <si>
    <t>第三者評価の受審日</t>
    <rPh sb="0" eb="1">
      <t>ダイ</t>
    </rPh>
    <rPh sb="1" eb="3">
      <t>サンシャ</t>
    </rPh>
    <rPh sb="3" eb="5">
      <t>ヒョウカ</t>
    </rPh>
    <rPh sb="6" eb="8">
      <t>ジュシン</t>
    </rPh>
    <rPh sb="8" eb="9">
      <t>ビ</t>
    </rPh>
    <phoneticPr fontId="4"/>
  </si>
  <si>
    <t>公表の有無</t>
    <rPh sb="0" eb="2">
      <t>コウヒョウ</t>
    </rPh>
    <rPh sb="3" eb="5">
      <t>ウム</t>
    </rPh>
    <phoneticPr fontId="4"/>
  </si>
  <si>
    <t>有</t>
    <rPh sb="0" eb="1">
      <t>ア</t>
    </rPh>
    <phoneticPr fontId="6"/>
  </si>
  <si>
    <t>公表の方法</t>
    <rPh sb="0" eb="2">
      <t>コウヒョウ</t>
    </rPh>
    <rPh sb="3" eb="5">
      <t>ホウホウ</t>
    </rPh>
    <phoneticPr fontId="4"/>
  </si>
  <si>
    <t>第三者評価の受審予定</t>
    <rPh sb="0" eb="1">
      <t>ダイ</t>
    </rPh>
    <rPh sb="1" eb="3">
      <t>サンシャ</t>
    </rPh>
    <rPh sb="3" eb="5">
      <t>ヒョウカ</t>
    </rPh>
    <phoneticPr fontId="4"/>
  </si>
  <si>
    <t>検討中</t>
    <rPh sb="0" eb="3">
      <t>ケントウチュウ</t>
    </rPh>
    <phoneticPr fontId="6"/>
  </si>
  <si>
    <t>年予定）</t>
    <rPh sb="0" eb="1">
      <t>ネン</t>
    </rPh>
    <rPh sb="1" eb="3">
      <t>ヨテイ</t>
    </rPh>
    <phoneticPr fontId="6"/>
  </si>
  <si>
    <t>未検討</t>
    <rPh sb="0" eb="3">
      <t>ミケントウ</t>
    </rPh>
    <phoneticPr fontId="6"/>
  </si>
  <si>
    <t>（１）入所者（児）処遇に関する配慮・工夫等</t>
    <rPh sb="3" eb="6">
      <t>ニュウショシャ</t>
    </rPh>
    <rPh sb="7" eb="8">
      <t>ジ</t>
    </rPh>
    <rPh sb="9" eb="11">
      <t>ショグウ</t>
    </rPh>
    <rPh sb="12" eb="13">
      <t>カン</t>
    </rPh>
    <rPh sb="15" eb="17">
      <t>ハイリョ</t>
    </rPh>
    <rPh sb="18" eb="20">
      <t>クフウ</t>
    </rPh>
    <rPh sb="20" eb="21">
      <t>トウ</t>
    </rPh>
    <phoneticPr fontId="6"/>
  </si>
  <si>
    <t>（２）循環式浴槽について</t>
    <rPh sb="3" eb="6">
      <t>ジュンカンシキ</t>
    </rPh>
    <rPh sb="6" eb="8">
      <t>ヨクソウ</t>
    </rPh>
    <phoneticPr fontId="6"/>
  </si>
  <si>
    <t>①感染症予防対策の状況</t>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</si>
  <si>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</si>
  <si>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</si>
  <si>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</si>
  <si>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</si>
  <si>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</si>
  <si>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年間）</t>
    <rPh sb="0" eb="2">
      <t>ネンカン</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</si>
  <si>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</si>
  <si>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6"/>
  </si>
  <si>
    <t>点検記録の保管状況</t>
    <phoneticPr fontId="6"/>
  </si>
  <si>
    <t>貯湯槽の清掃及び消毒の実施状況</t>
    <rPh sb="4" eb="6">
      <t>セイソウ</t>
    </rPh>
    <rPh sb="6" eb="7">
      <t>オヨ</t>
    </rPh>
    <rPh sb="8" eb="10">
      <t>ショウドク</t>
    </rPh>
    <phoneticPr fontId="6"/>
  </si>
  <si>
    <t>浴槽水の換水頻度</t>
    <rPh sb="0" eb="2">
      <t>ヨクソウ</t>
    </rPh>
    <rPh sb="2" eb="3">
      <t>スイ</t>
    </rPh>
    <phoneticPr fontId="6"/>
  </si>
  <si>
    <t>週</t>
    <rPh sb="0" eb="1">
      <t>シュウ</t>
    </rPh>
    <phoneticPr fontId="6"/>
  </si>
  <si>
    <r>
      <t>ろ過器、循環配水管について</t>
    </r>
    <r>
      <rPr>
        <strike/>
        <sz val="9"/>
        <color indexed="8"/>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</si>
  <si>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</si>
  <si>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（２）事故発生の防止及び発生時の対応</t>
    <phoneticPr fontId="6"/>
  </si>
  <si>
    <t>消毒方法</t>
    <rPh sb="0" eb="2">
      <t>ショウドク</t>
    </rPh>
    <rPh sb="2" eb="4">
      <t>ホウホウ</t>
    </rPh>
    <phoneticPr fontId="6"/>
  </si>
  <si>
    <t>事故発生の防止のための
指針の整備状況</t>
    <rPh sb="17" eb="19">
      <t>ジョウキョウ</t>
    </rPh>
    <phoneticPr fontId="6"/>
  </si>
  <si>
    <t>残留塩素濃度の測定記録の保管状況</t>
    <rPh sb="7" eb="9">
      <t>ソクテイ</t>
    </rPh>
    <rPh sb="9" eb="11">
      <t>キロク</t>
    </rPh>
    <phoneticPr fontId="6"/>
  </si>
  <si>
    <t>日作成</t>
    <rPh sb="0" eb="1">
      <t>ヒ</t>
    </rPh>
    <rPh sb="1" eb="3">
      <t>サクセイ</t>
    </rPh>
    <phoneticPr fontId="6"/>
  </si>
  <si>
    <t>残留塩素濃度の確認頻度</t>
    <phoneticPr fontId="6"/>
  </si>
  <si>
    <t>事故防止検討委員会の設置状況</t>
    <phoneticPr fontId="6"/>
  </si>
  <si>
    <t>（年</t>
    <rPh sb="1" eb="2">
      <t>ネン</t>
    </rPh>
    <phoneticPr fontId="6"/>
  </si>
  <si>
    <t>回）</t>
    <rPh sb="0" eb="1">
      <t>カイ</t>
    </rPh>
    <phoneticPr fontId="6"/>
  </si>
  <si>
    <t>１．循環配管等内に生物膜がないか点検し、生物膜があれば除去（消毒）してください。</t>
    <phoneticPr fontId="6"/>
  </si>
  <si>
    <t>事故発生時の県・市町村、家族への
連絡体制の整備有無</t>
    <rPh sb="24" eb="26">
      <t>ウム</t>
    </rPh>
    <phoneticPr fontId="6"/>
  </si>
  <si>
    <t>事故報告書の整備、保存状況</t>
    <phoneticPr fontId="6"/>
  </si>
  <si>
    <t>（３）加湿装置について</t>
    <rPh sb="3" eb="5">
      <t>カシツ</t>
    </rPh>
    <rPh sb="5" eb="7">
      <t>ソウチ</t>
    </rPh>
    <phoneticPr fontId="6"/>
  </si>
  <si>
    <t>加湿装置の使用有無</t>
    <rPh sb="0" eb="2">
      <t>カシツ</t>
    </rPh>
    <rPh sb="2" eb="4">
      <t>ソウチ</t>
    </rPh>
    <phoneticPr fontId="6"/>
  </si>
  <si>
    <t>賠償すべき事故が発生した場合における、損害賠償を速やかに行う体制の整備有無</t>
    <rPh sb="30" eb="32">
      <t>タイセイ</t>
    </rPh>
    <rPh sb="33" eb="35">
      <t>セイビ</t>
    </rPh>
    <rPh sb="35" eb="37">
      <t>ウム</t>
    </rPh>
    <phoneticPr fontId="6"/>
  </si>
  <si>
    <t>加湿装置の使用状況
（使用開始時及び
使用期間中）</t>
    <rPh sb="0" eb="2">
      <t>カシツ</t>
    </rPh>
    <rPh sb="5" eb="7">
      <t>シヨウ</t>
    </rPh>
    <phoneticPr fontId="6"/>
  </si>
  <si>
    <t>点検</t>
    <rPh sb="0" eb="2">
      <t>テンケン</t>
    </rPh>
    <phoneticPr fontId="6"/>
  </si>
  <si>
    <t>清掃</t>
    <rPh sb="0" eb="2">
      <t>セイソウ</t>
    </rPh>
    <phoneticPr fontId="6"/>
  </si>
  <si>
    <t>水抜き</t>
    <rPh sb="0" eb="2">
      <t>ミズヌ</t>
    </rPh>
    <phoneticPr fontId="6"/>
  </si>
  <si>
    <t>（１）大掃除の実施状況</t>
    <rPh sb="3" eb="6">
      <t>オオソウジ</t>
    </rPh>
    <rPh sb="7" eb="9">
      <t>ジッシ</t>
    </rPh>
    <rPh sb="9" eb="11">
      <t>ジョウキョウ</t>
    </rPh>
    <phoneticPr fontId="6"/>
  </si>
  <si>
    <t>換水</t>
    <rPh sb="0" eb="1">
      <t>カ</t>
    </rPh>
    <rPh sb="1" eb="2">
      <t>スイ</t>
    </rPh>
    <phoneticPr fontId="6"/>
  </si>
  <si>
    <t>タンク内の清掃</t>
    <rPh sb="3" eb="4">
      <t>ナイ</t>
    </rPh>
    <rPh sb="5" eb="7">
      <t>セイソウ</t>
    </rPh>
    <phoneticPr fontId="6"/>
  </si>
  <si>
    <t>加湿装置…主にビル用の空気調和設備に組み込まれているもの。</t>
    <rPh sb="0" eb="2">
      <t>カシツ</t>
    </rPh>
    <rPh sb="2" eb="4">
      <t>ソウチ</t>
    </rPh>
    <rPh sb="5" eb="6">
      <t>オモ</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</si>
  <si>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</si>
  <si>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</si>
  <si>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</si>
  <si>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</si>
  <si>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</si>
  <si>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</si>
  <si>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</si>
  <si>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</si>
  <si>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</si>
  <si>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</si>
  <si>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</si>
  <si>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</si>
  <si>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</si>
  <si>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</si>
  <si>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</si>
  <si>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</si>
  <si>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</si>
  <si>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</si>
  <si>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</si>
  <si>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</si>
  <si>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</si>
  <si>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</si>
  <si>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</si>
  <si>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委託金額</t>
    <rPh sb="0" eb="2">
      <t>イタク</t>
    </rPh>
    <rPh sb="2" eb="4">
      <t>キンガク</t>
    </rPh>
    <phoneticPr fontId="6"/>
  </si>
  <si>
    <t>一般生活費等の管理状況</t>
    <rPh sb="0" eb="2">
      <t>イッパン</t>
    </rPh>
    <rPh sb="2" eb="5">
      <t>セイカツヒ</t>
    </rPh>
    <rPh sb="5" eb="6">
      <t>トウ</t>
    </rPh>
    <rPh sb="7" eb="9">
      <t>カンリ</t>
    </rPh>
    <rPh sb="9" eb="11">
      <t>ジョウキョウ</t>
    </rPh>
    <phoneticPr fontId="6"/>
  </si>
  <si>
    <t>（預り）入所者
（児童）数</t>
    <rPh sb="1" eb="2">
      <t>アズカ</t>
    </rPh>
    <rPh sb="4" eb="7">
      <t>ニュウショシャ</t>
    </rPh>
    <rPh sb="9" eb="11">
      <t>ジドウ</t>
    </rPh>
    <rPh sb="12" eb="13">
      <t>スウ</t>
    </rPh>
    <phoneticPr fontId="6"/>
  </si>
  <si>
    <t>管理方法等</t>
    <rPh sb="0" eb="2">
      <t>カンリ</t>
    </rPh>
    <rPh sb="2" eb="4">
      <t>ホウホウ</t>
    </rPh>
    <rPh sb="4" eb="5">
      <t>トウ</t>
    </rPh>
    <phoneticPr fontId="6"/>
  </si>
  <si>
    <t>自己管理</t>
    <rPh sb="0" eb="2">
      <t>ジコ</t>
    </rPh>
    <rPh sb="2" eb="4">
      <t>カンリ</t>
    </rPh>
    <phoneticPr fontId="6"/>
  </si>
  <si>
    <t>施設管理</t>
    <rPh sb="0" eb="2">
      <t>シセツ</t>
    </rPh>
    <rPh sb="2" eb="4">
      <t>カンリ</t>
    </rPh>
    <phoneticPr fontId="6"/>
  </si>
  <si>
    <t>預り金等に関する
規定の有無</t>
    <rPh sb="0" eb="1">
      <t>アズカ</t>
    </rPh>
    <rPh sb="2" eb="3">
      <t>キン</t>
    </rPh>
    <rPh sb="3" eb="4">
      <t>ナド</t>
    </rPh>
    <rPh sb="5" eb="6">
      <t>カン</t>
    </rPh>
    <rPh sb="9" eb="11">
      <t>キテイ</t>
    </rPh>
    <rPh sb="12" eb="14">
      <t>ウム</t>
    </rPh>
    <phoneticPr fontId="6"/>
  </si>
  <si>
    <t>預り金等の内容</t>
    <rPh sb="0" eb="1">
      <t>アズカ</t>
    </rPh>
    <rPh sb="2" eb="3">
      <t>キン</t>
    </rPh>
    <rPh sb="3" eb="4">
      <t>ナド</t>
    </rPh>
    <rPh sb="5" eb="7">
      <t>ナイヨウ</t>
    </rPh>
    <phoneticPr fontId="6"/>
  </si>
  <si>
    <t>現金</t>
    <rPh sb="0" eb="2">
      <t>ゲンキン</t>
    </rPh>
    <phoneticPr fontId="6"/>
  </si>
  <si>
    <t>通帳</t>
    <rPh sb="0" eb="2">
      <t>ツウチョウ</t>
    </rPh>
    <phoneticPr fontId="6"/>
  </si>
  <si>
    <t>印鑑</t>
    <rPh sb="0" eb="2">
      <t>インカン</t>
    </rPh>
    <phoneticPr fontId="6"/>
  </si>
  <si>
    <t>保管場所</t>
    <rPh sb="0" eb="2">
      <t>ホカン</t>
    </rPh>
    <rPh sb="2" eb="4">
      <t>バショ</t>
    </rPh>
    <phoneticPr fontId="6"/>
  </si>
  <si>
    <t>管理（責任）者</t>
    <rPh sb="0" eb="2">
      <t>カンリ</t>
    </rPh>
    <rPh sb="3" eb="5">
      <t>セキニン</t>
    </rPh>
    <rPh sb="6" eb="7">
      <t>シャ</t>
    </rPh>
    <phoneticPr fontId="6"/>
  </si>
  <si>
    <t>（１）給食に関する方針等</t>
    <rPh sb="3" eb="5">
      <t>キュウショク</t>
    </rPh>
    <rPh sb="6" eb="7">
      <t>カン</t>
    </rPh>
    <rPh sb="9" eb="11">
      <t>ホウシン</t>
    </rPh>
    <rPh sb="11" eb="12">
      <t>トウ</t>
    </rPh>
    <phoneticPr fontId="6"/>
  </si>
  <si>
    <t>①児童がくつろいで食事できるような配慮及び対応について</t>
    <rPh sb="1" eb="3">
      <t>ジドウ</t>
    </rPh>
    <rPh sb="9" eb="11">
      <t>ショクジ</t>
    </rPh>
    <rPh sb="17" eb="19">
      <t>ハイリョ</t>
    </rPh>
    <rPh sb="19" eb="20">
      <t>オヨ</t>
    </rPh>
    <rPh sb="21" eb="23">
      <t>タイオウ</t>
    </rPh>
    <phoneticPr fontId="6"/>
  </si>
  <si>
    <t>②児童の年齢にあわせた調理への配慮及び対応について</t>
    <rPh sb="1" eb="3">
      <t>ジドウ</t>
    </rPh>
    <rPh sb="4" eb="6">
      <t>ネンレイ</t>
    </rPh>
    <rPh sb="11" eb="13">
      <t>チョウリ</t>
    </rPh>
    <rPh sb="15" eb="17">
      <t>ハイリョ</t>
    </rPh>
    <rPh sb="17" eb="18">
      <t>オヨ</t>
    </rPh>
    <rPh sb="19" eb="21">
      <t>タイオウ</t>
    </rPh>
    <phoneticPr fontId="6"/>
  </si>
  <si>
    <t>③食事が適温で食べられるような配慮及び対応について</t>
    <rPh sb="1" eb="3">
      <t>ショクジ</t>
    </rPh>
    <rPh sb="4" eb="6">
      <t>テキオン</t>
    </rPh>
    <rPh sb="7" eb="8">
      <t>タ</t>
    </rPh>
    <rPh sb="15" eb="17">
      <t>ハイリョ</t>
    </rPh>
    <rPh sb="17" eb="18">
      <t>オヨ</t>
    </rPh>
    <rPh sb="19" eb="21">
      <t>タイオウ</t>
    </rPh>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</si>
  <si>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</si>
  <si>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</si>
  <si>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</si>
  <si>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</si>
  <si>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</si>
  <si>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</si>
  <si>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</si>
  <si>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</si>
  <si>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アレルギー除去食等への配慮</t>
    <rPh sb="5" eb="7">
      <t>ジョキョ</t>
    </rPh>
    <rPh sb="7" eb="8">
      <t>ショク</t>
    </rPh>
    <rPh sb="8" eb="9">
      <t>トウ</t>
    </rPh>
    <rPh sb="11" eb="13">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</si>
  <si>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</si>
  <si>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</si>
  <si>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</si>
  <si>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</si>
  <si>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</si>
  <si>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</si>
  <si>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</si>
  <si>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</si>
  <si>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</si>
  <si>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</si>
  <si>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7">
      <t>キュウヨエイヨウモクヒョウリョウ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</si>
  <si>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</si>
  <si>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</si>
  <si>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年齢別に区分</t>
    <rPh sb="0" eb="2">
      <t>ネンレイ</t>
    </rPh>
    <rPh sb="2" eb="3">
      <t>ベツ</t>
    </rPh>
    <rPh sb="4" eb="6">
      <t>クブン</t>
    </rPh>
    <phoneticPr fontId="6"/>
  </si>
  <si>
    <t>具体的な方法</t>
    <rPh sb="0" eb="3">
      <t>グタイテキ</t>
    </rPh>
    <rPh sb="4" eb="6">
      <t>ホウホウ</t>
    </rPh>
    <phoneticPr fontId="6"/>
  </si>
  <si>
    <t>平均年齢により算定</t>
    <rPh sb="0" eb="2">
      <t>ヘイキン</t>
    </rPh>
    <rPh sb="2" eb="4">
      <t>ネンレイ</t>
    </rPh>
    <rPh sb="7" eb="9">
      <t>サンテイ</t>
    </rPh>
    <phoneticPr fontId="6"/>
  </si>
  <si>
    <t>具体的な方法
（低年齢児への配慮等）</t>
    <rPh sb="0" eb="3">
      <t>グタイテキ</t>
    </rPh>
    <rPh sb="4" eb="6">
      <t>ホウホウ</t>
    </rPh>
    <rPh sb="16" eb="17">
      <t>トウ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</si>
  <si>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</si>
  <si>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区分</t>
    <rPh sb="0" eb="1">
      <t>ク</t>
    </rPh>
    <rPh sb="1" eb="2">
      <t>ブン</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</si>
  <si>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</si>
  <si>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</si>
  <si>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</si>
  <si>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</si>
  <si>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</si>
  <si>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</si>
  <si>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</si>
  <si>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</si>
  <si>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</si>
  <si>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</si>
  <si>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</si>
  <si>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</si>
  <si>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</si>
  <si>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年度</t>
    <rPh sb="0" eb="2">
      <t>ネンド</t>
    </rPh>
    <phoneticPr fontId="6"/>
  </si>
  <si>
    <t>年齢</t>
    <rPh sb="0" eb="2">
      <t>ネンレイ</t>
    </rPh>
    <phoneticPr fontId="6"/>
  </si>
  <si>
    <t>目標量</t>
    <rPh sb="0" eb="2">
      <t>モクヒョウ</t>
    </rPh>
    <rPh sb="2" eb="3">
      <t>リョウ</t>
    </rPh>
    <phoneticPr fontId="6"/>
  </si>
  <si>
    <t>給与量</t>
    <rPh sb="0" eb="2">
      <t>キュウヨ</t>
    </rPh>
    <rPh sb="2" eb="3">
      <t>リョウ</t>
    </rPh>
    <phoneticPr fontId="6"/>
  </si>
  <si>
    <t>令和</t>
    <rPh sb="0" eb="2">
      <t>レイワ</t>
    </rPh>
    <phoneticPr fontId="6"/>
  </si>
  <si>
    <t>同様の資料があれば、代替として添付してください。</t>
    <phoneticPr fontId="6"/>
  </si>
  <si>
    <t>⑤給食実施状況</t>
    <rPh sb="1" eb="3">
      <t>キュウショク</t>
    </rPh>
    <rPh sb="3" eb="5">
      <t>ジッシ</t>
    </rPh>
    <rPh sb="5" eb="7">
      <t>ジョウキョウ</t>
    </rPh>
    <phoneticPr fontId="6"/>
  </si>
  <si>
    <t>食事時間</t>
    <rPh sb="0" eb="2">
      <t>ショクジ</t>
    </rPh>
    <rPh sb="2" eb="4">
      <t>ジカン</t>
    </rPh>
    <phoneticPr fontId="6"/>
  </si>
  <si>
    <t>特定利用者への具体的な対応
（クラブ活動、アルバイト、弁当等）</t>
    <rPh sb="0" eb="2">
      <t>トクテイ</t>
    </rPh>
    <rPh sb="2" eb="5">
      <t>リヨウシャ</t>
    </rPh>
    <rPh sb="7" eb="10">
      <t>グタイテキ</t>
    </rPh>
    <rPh sb="11" eb="13">
      <t>タイオウ</t>
    </rPh>
    <rPh sb="18" eb="20">
      <t>カツドウ</t>
    </rPh>
    <rPh sb="27" eb="29">
      <t>ベントウ</t>
    </rPh>
    <rPh sb="29" eb="30">
      <t>トウ</t>
    </rPh>
    <phoneticPr fontId="6"/>
  </si>
  <si>
    <t>食事、おやつ以外で提供しているもの</t>
    <rPh sb="0" eb="2">
      <t>ショクジ</t>
    </rPh>
    <rPh sb="6" eb="8">
      <t>イガイ</t>
    </rPh>
    <rPh sb="9" eb="11">
      <t>テイキョウ</t>
    </rPh>
    <phoneticPr fontId="6"/>
  </si>
  <si>
    <t>朝　食</t>
    <rPh sb="0" eb="1">
      <t>アサ</t>
    </rPh>
    <rPh sb="2" eb="3">
      <t>ショク</t>
    </rPh>
    <phoneticPr fontId="6"/>
  </si>
  <si>
    <t>時</t>
    <rPh sb="0" eb="1">
      <t>ジ</t>
    </rPh>
    <phoneticPr fontId="6"/>
  </si>
  <si>
    <t>分から</t>
    <rPh sb="0" eb="1">
      <t>フン</t>
    </rPh>
    <phoneticPr fontId="6"/>
  </si>
  <si>
    <t>分頃</t>
    <rPh sb="0" eb="1">
      <t>フン</t>
    </rPh>
    <rPh sb="1" eb="2">
      <t>コロ</t>
    </rPh>
    <phoneticPr fontId="6"/>
  </si>
  <si>
    <t>昼　食</t>
    <rPh sb="0" eb="1">
      <t>ヒル</t>
    </rPh>
    <rPh sb="2" eb="3">
      <t>ショク</t>
    </rPh>
    <phoneticPr fontId="6"/>
  </si>
  <si>
    <t>夕　食</t>
    <rPh sb="0" eb="1">
      <t>ユウ</t>
    </rPh>
    <rPh sb="2" eb="3">
      <t>ショク</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</si>
  <si>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</si>
  <si>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</si>
  <si>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</si>
  <si>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17"/>
  </si>
  <si>
    <t>実施方法</t>
    <rPh sb="0" eb="2">
      <t>ジッシ</t>
    </rPh>
    <rPh sb="2" eb="4">
      <t>ホウホウ</t>
    </rPh>
    <phoneticPr fontId="6"/>
  </si>
  <si>
    <t>回数</t>
    <rPh sb="0" eb="2">
      <t>カイスウ</t>
    </rPh>
    <phoneticPr fontId="6"/>
  </si>
  <si>
    <t>記録の有無</t>
    <rPh sb="0" eb="2">
      <t>キロク</t>
    </rPh>
    <rPh sb="3" eb="5">
      <t>ウム</t>
    </rPh>
    <phoneticPr fontId="17"/>
  </si>
  <si>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</si>
  <si>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</si>
  <si>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</si>
  <si>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残食調査</t>
    <rPh sb="0" eb="1">
      <t>ザン</t>
    </rPh>
    <rPh sb="1" eb="2">
      <t>ショク</t>
    </rPh>
    <rPh sb="2" eb="4">
      <t>チョウサ</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</si>
  <si>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</si>
  <si>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</si>
  <si>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</si>
  <si>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</si>
  <si>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</si>
  <si>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</si>
  <si>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</si>
  <si>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</si>
  <si>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</si>
  <si>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</si>
  <si>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</si>
  <si>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</si>
  <si>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（３）検便実施状況</t>
    <rPh sb="3" eb="5">
      <t>ケンベン</t>
    </rPh>
    <rPh sb="5" eb="7">
      <t>ジッシ</t>
    </rPh>
    <rPh sb="7" eb="9">
      <t>ジョウキョウ</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</si>
  <si>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</si>
  <si>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</si>
  <si>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</si>
  <si>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</si>
  <si>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②調乳担当者</t>
    <rPh sb="1" eb="3">
      <t>チョウニュウ</t>
    </rPh>
    <rPh sb="3" eb="6">
      <t>タントウシャ</t>
    </rPh>
    <phoneticPr fontId="6"/>
  </si>
  <si>
    <t>①給食担当者</t>
    <rPh sb="1" eb="3">
      <t>キュウショク</t>
    </rPh>
    <rPh sb="3" eb="6">
      <t>タントウシャ</t>
    </rPh>
    <phoneticPr fontId="6"/>
  </si>
  <si>
    <t>ノロウイルス</t>
    <phoneticPr fontId="6"/>
  </si>
  <si>
    <t>（該当施設のみ）</t>
    <rPh sb="1" eb="3">
      <t>ガイトウ</t>
    </rPh>
    <rPh sb="3" eb="5">
      <t>シセツ</t>
    </rPh>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</si>
  <si>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</si>
  <si>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</si>
  <si>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</si>
  <si>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</si>
  <si>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</si>
  <si>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</si>
  <si>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8"/>
  </si>
  <si>
    <t>口頭</t>
    <rPh sb="0" eb="2">
      <t>コウトウ</t>
    </rPh>
    <phoneticPr fontId="8"/>
  </si>
  <si>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</si>
  <si>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</si>
  <si>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</si>
  <si>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</si>
  <si>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</si>
  <si>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乳幼児個々の食事に
合わせた配慮</t>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</si>
  <si>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</si>
  <si>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</si>
  <si>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</si>
  <si>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</si>
  <si>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</si>
  <si>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</si>
  <si>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</si>
  <si>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有（</t>
    <rPh sb="0" eb="1">
      <t>ア</t>
    </rPh>
    <phoneticPr fontId="6"/>
  </si>
  <si>
    <t>回/</t>
    <rPh sb="0" eb="1">
      <t>カイ</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</si>
  <si>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</si>
  <si>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</si>
  <si>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</si>
  <si>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</si>
  <si>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</si>
  <si>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</si>
  <si>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</si>
  <si>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</si>
  <si>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検便の実施状況の確認</t>
    <rPh sb="8" eb="10">
      <t>カクニン</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</si>
  <si>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</si>
  <si>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</si>
  <si>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研修の実施状況の確認</t>
    <rPh sb="0" eb="2">
      <t>ケンシュウ</t>
    </rPh>
    <rPh sb="3" eb="5">
      <t>ジッシ</t>
    </rPh>
    <rPh sb="5" eb="7">
      <t>ジョウキョウ</t>
    </rPh>
    <rPh sb="8" eb="10">
      <t>カクニン</t>
    </rPh>
    <phoneticPr fontId="6"/>
  </si>
  <si>
    <t>栄養士（保育所や市町村）からの指導体制</t>
    <phoneticPr fontId="6"/>
  </si>
  <si>
    <t>整備</t>
    <rPh sb="0" eb="2">
      <t>セイビ</t>
    </rPh>
    <phoneticPr fontId="6"/>
  </si>
  <si>
    <t>未整備</t>
    <rPh sb="0" eb="3">
      <t>ミセイビ</t>
    </rPh>
    <phoneticPr fontId="6"/>
  </si>
  <si>
    <t>非該当</t>
    <rPh sb="0" eb="3">
      <t>ヒガイトウ</t>
    </rPh>
    <phoneticPr fontId="6"/>
  </si>
  <si>
    <t>調理従事者の健康
状態の点検表</t>
    <rPh sb="0" eb="2">
      <t>チョウリ</t>
    </rPh>
    <rPh sb="2" eb="5">
      <t>ジュウジシャ</t>
    </rPh>
    <rPh sb="6" eb="8">
      <t>ケンコウ</t>
    </rPh>
    <rPh sb="9" eb="11">
      <t>ジョウタイ</t>
    </rPh>
    <rPh sb="12" eb="15">
      <t>テンケンヒョウ</t>
    </rPh>
    <phoneticPr fontId="6"/>
  </si>
  <si>
    <t>業務遂行困難時の代行業者名</t>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</si>
  <si>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</si>
  <si>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</si>
  <si>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　　　　保存期間等について社援施117号</t>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</si>
  <si>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</si>
  <si>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</si>
  <si>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</si>
  <si>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</si>
  <si>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</si>
  <si>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区分</t>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</si>
  <si>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</si>
  <si>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</si>
  <si>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</si>
  <si>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</si>
  <si>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</si>
  <si>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</si>
  <si>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</si>
  <si>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</si>
  <si>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</si>
  <si>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</si>
  <si>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</si>
  <si>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</si>
  <si>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</si>
  <si>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</si>
  <si>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</si>
  <si>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</si>
  <si>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</si>
  <si>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</si>
  <si>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</si>
  <si>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</si>
  <si>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</si>
  <si>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</si>
  <si>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</si>
  <si>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</si>
  <si>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</si>
  <si>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</si>
  <si>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</si>
  <si>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</si>
  <si>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</si>
  <si>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</si>
  <si>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</si>
  <si>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</si>
  <si>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</si>
  <si>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</si>
  <si>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</si>
  <si>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</si>
  <si>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</si>
  <si>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</si>
  <si>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</si>
  <si>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〈１〉</t>
    <phoneticPr fontId="6"/>
  </si>
  <si>
    <t>〈４〉</t>
    <phoneticPr fontId="6"/>
  </si>
  <si>
    <t>検査実施日（直近）</t>
    <rPh sb="0" eb="2">
      <t>ケンサ</t>
    </rPh>
    <rPh sb="2" eb="5">
      <t>ジッシビ</t>
    </rPh>
    <rPh sb="6" eb="8">
      <t>チョッキン</t>
    </rPh>
    <phoneticPr fontId="6"/>
  </si>
  <si>
    <t>〈２〉</t>
    <phoneticPr fontId="6"/>
  </si>
  <si>
    <t>〈５〉</t>
  </si>
  <si>
    <t>〈３〉</t>
  </si>
  <si>
    <t>〈６〉</t>
  </si>
  <si>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</si>
  <si>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</si>
  <si>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</si>
  <si>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</si>
  <si>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</si>
  <si>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</si>
  <si>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</si>
  <si>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</si>
  <si>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</si>
  <si>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</si>
  <si>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</si>
  <si>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</si>
  <si>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</si>
  <si>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</si>
  <si>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</si>
  <si>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</si>
  <si>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消防法17-3-3による消防署への報告</t>
    <rPh sb="0" eb="3">
      <t>ショウボウホウ</t>
    </rPh>
    <rPh sb="12" eb="15">
      <t>ショウボウショ</t>
    </rPh>
    <rPh sb="17" eb="19">
      <t>ホウコク</t>
    </rPh>
    <phoneticPr fontId="4"/>
  </si>
  <si>
    <t>業者委託による点検</t>
    <rPh sb="0" eb="2">
      <t>ギョウシャ</t>
    </rPh>
    <rPh sb="2" eb="4">
      <t>イタク</t>
    </rPh>
    <rPh sb="7" eb="9">
      <t>テンケン</t>
    </rPh>
    <phoneticPr fontId="4"/>
  </si>
  <si>
    <t>自主点検</t>
    <rPh sb="0" eb="2">
      <t>ジシュ</t>
    </rPh>
    <rPh sb="2" eb="4">
      <t>テンケン</t>
    </rPh>
    <phoneticPr fontId="4"/>
  </si>
  <si>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</si>
  <si>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</si>
  <si>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</si>
  <si>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</si>
  <si>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</si>
  <si>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</si>
  <si>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</si>
  <si>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</si>
  <si>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</si>
  <si>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</si>
  <si>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</si>
  <si>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</si>
  <si>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</si>
  <si>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</si>
  <si>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</si>
  <si>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</si>
  <si>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最長２歳までの育児休業の取得</t>
    <rPh sb="0" eb="2">
      <t>サイチョウ</t>
    </rPh>
    <rPh sb="3" eb="4">
      <t>サイ</t>
    </rPh>
    <rPh sb="7" eb="9">
      <t>イクジ</t>
    </rPh>
    <rPh sb="9" eb="11">
      <t>キュウギョウ</t>
    </rPh>
    <rPh sb="12" eb="14">
      <t>シュトク</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</si>
  <si>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</si>
  <si>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</si>
  <si>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</si>
  <si>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</si>
  <si>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</si>
  <si>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</si>
  <si>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</si>
  <si>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</si>
  <si>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</si>
  <si>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</si>
  <si>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</si>
  <si>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</si>
  <si>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</si>
  <si>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</si>
  <si>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</si>
  <si>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</si>
  <si>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</si>
  <si>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</si>
  <si>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</si>
  <si>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</si>
  <si>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</si>
  <si>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</si>
  <si>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</si>
  <si>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</si>
  <si>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</si>
  <si>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</si>
  <si>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</si>
  <si>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</si>
  <si>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</si>
  <si>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</si>
  <si>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</si>
  <si>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</si>
  <si>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</si>
  <si>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※消さないでください。</t>
    <rPh sb="1" eb="2">
      <t>ケ</t>
    </rPh>
    <phoneticPr fontId="1"/>
  </si>
  <si>
    <t>※適宜コピーしてご使用ください。</t>
    <rPh sb="1" eb="3">
      <t>テキギ</t>
    </rPh>
    <rPh sb="9" eb="11">
      <t>シヨウ</t>
    </rPh>
    <phoneticPr fontId="1"/>
  </si>
  <si>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</si>
  <si>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３．該当のないシートにつきましても、「該当なし」と記載したうえで提出してください。</t>
    <rPh sb="2" eb="4">
      <t>ガイトウ</t>
    </rPh>
    <phoneticPr fontId="4"/>
  </si>
  <si>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4"/>
  </si>
  <si>
    <r>
      <rPr>
        <sz val="11"/>
        <rFont val="Yu Gothic UI"/>
        <family val="3"/>
        <charset val="128"/>
      </rPr>
      <t>女子用</t>
    </r>
    <r>
      <rPr>
        <sz val="11"/>
        <color indexed="10"/>
        <rFont val="ＭＳ Ｐ明朝"/>
        <family val="1"/>
        <charset val="128"/>
      </rPr>
      <t/>
    </r>
    <rPh sb="0" eb="3">
      <t>ジョシヨウ</t>
    </rPh>
    <phoneticPr fontId="6"/>
  </si>
  <si>
    <t>（１）施設の概要</t>
    <phoneticPr fontId="1"/>
  </si>
  <si>
    <t>施設名</t>
    <phoneticPr fontId="1"/>
  </si>
  <si>
    <t>e-mail</t>
    <phoneticPr fontId="6"/>
  </si>
  <si>
    <t>（２）建物設備の状況</t>
    <rPh sb="3" eb="5">
      <t>タテモノ</t>
    </rPh>
    <rPh sb="5" eb="7">
      <t>セツビ</t>
    </rPh>
    <rPh sb="8" eb="10">
      <t>ジョウキョウ</t>
    </rPh>
    <phoneticPr fontId="6"/>
  </si>
  <si>
    <t>1人当り面積</t>
    <rPh sb="1" eb="2">
      <t>ニン</t>
    </rPh>
    <rPh sb="2" eb="3">
      <t>アタ</t>
    </rPh>
    <rPh sb="4" eb="6">
      <t>メンセキ</t>
    </rPh>
    <phoneticPr fontId="6"/>
  </si>
  <si>
    <t>職種別</t>
    <rPh sb="0" eb="3">
      <t>ショクシュベツ</t>
    </rPh>
    <phoneticPr fontId="1"/>
  </si>
  <si>
    <t>区分</t>
    <rPh sb="0" eb="2">
      <t>クブン</t>
    </rPh>
    <phoneticPr fontId="6"/>
  </si>
  <si>
    <t>配置基準数（A）</t>
    <phoneticPr fontId="6"/>
  </si>
  <si>
    <t>現員</t>
    <rPh sb="0" eb="1">
      <t>ウツツ</t>
    </rPh>
    <rPh sb="1" eb="2">
      <t>イン</t>
    </rPh>
    <phoneticPr fontId="6"/>
  </si>
  <si>
    <t>常勤職員（B）</t>
    <rPh sb="0" eb="2">
      <t>ジョウキン</t>
    </rPh>
    <rPh sb="2" eb="4">
      <t>ショクイン</t>
    </rPh>
    <phoneticPr fontId="6"/>
  </si>
  <si>
    <t>非正規職員
※2</t>
    <rPh sb="0" eb="1">
      <t>ヒ</t>
    </rPh>
    <phoneticPr fontId="6"/>
  </si>
  <si>
    <r>
      <t>　</t>
    </r>
    <r>
      <rPr>
        <sz val="11"/>
        <rFont val="Yu Gothic UI"/>
        <family val="3"/>
        <charset val="128"/>
      </rPr>
      <t>差引過不足（B-A）</t>
    </r>
    <phoneticPr fontId="6"/>
  </si>
  <si>
    <t>看護
職員</t>
    <phoneticPr fontId="6"/>
  </si>
  <si>
    <t xml:space="preserve"> 医師</t>
    <phoneticPr fontId="6"/>
  </si>
  <si>
    <t>嘱　託
※1</t>
    <phoneticPr fontId="6"/>
  </si>
  <si>
    <t>専　任</t>
    <phoneticPr fontId="1"/>
  </si>
  <si>
    <t>２．非正規職員とは、1日6時間以上かつ月20日以上勤務するものをいう（いわゆるパート職員を含む）。</t>
    <rPh sb="2" eb="3">
      <t>ヒ</t>
    </rPh>
    <rPh sb="42" eb="44">
      <t>ショクイン</t>
    </rPh>
    <rPh sb="45" eb="46">
      <t>フク</t>
    </rPh>
    <phoneticPr fontId="6"/>
  </si>
  <si>
    <t>医師名</t>
    <rPh sb="0" eb="2">
      <t>イシ</t>
    </rPh>
    <rPh sb="2" eb="3">
      <t>メイ</t>
    </rPh>
    <phoneticPr fontId="1"/>
  </si>
  <si>
    <t>区分</t>
    <rPh sb="0" eb="2">
      <t>クブン</t>
    </rPh>
    <phoneticPr fontId="1"/>
  </si>
  <si>
    <t>1回当たりの診療人数</t>
    <phoneticPr fontId="6"/>
  </si>
  <si>
    <t>嘱　託
※5</t>
    <phoneticPr fontId="6"/>
  </si>
  <si>
    <t>職種別</t>
    <rPh sb="0" eb="3">
      <t>ショクシュベツ</t>
    </rPh>
    <phoneticPr fontId="1"/>
  </si>
  <si>
    <t>区分</t>
    <rPh sb="0" eb="2">
      <t>クブン</t>
    </rPh>
    <phoneticPr fontId="1"/>
  </si>
  <si>
    <t>直接処遇職員</t>
    <rPh sb="0" eb="6">
      <t>チョクセツショグウショクイン</t>
    </rPh>
    <phoneticPr fontId="6"/>
  </si>
  <si>
    <t>専　任</t>
    <phoneticPr fontId="1"/>
  </si>
  <si>
    <t>１．本表は、常勤職員（1日6時間以上、かつ月20日以上勤務する、いわゆる常勤パート職員を含む）について記入してください。</t>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</si>
  <si>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</si>
  <si>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</si>
  <si>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職種
※1
※2</t>
    <rPh sb="0" eb="2">
      <t>ショクシュ</t>
    </rPh>
    <phoneticPr fontId="6"/>
  </si>
  <si>
    <t>現施設
就　職
年月日</t>
    <rPh sb="0" eb="1">
      <t>ゲン</t>
    </rPh>
    <rPh sb="1" eb="3">
      <t>シセツ</t>
    </rPh>
    <rPh sb="4" eb="5">
      <t>ジュ</t>
    </rPh>
    <rPh sb="6" eb="7">
      <t>ショク</t>
    </rPh>
    <rPh sb="8" eb="11">
      <t>ネンガッピ</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</si>
  <si>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</si>
  <si>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</si>
  <si>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※3</t>
    <phoneticPr fontId="6"/>
  </si>
  <si>
    <t>　　なお、職種欄～保険の加入状況欄及び備考欄についてはご記入願います。</t>
    <rPh sb="17" eb="18">
      <t>オヨ</t>
    </rPh>
    <rPh sb="19" eb="22">
      <t>ビコウラン</t>
    </rPh>
    <phoneticPr fontId="6"/>
  </si>
  <si>
    <t>PT</t>
    <phoneticPr fontId="9"/>
  </si>
  <si>
    <t>管理栄養士</t>
    <rPh sb="0" eb="2">
      <t>カンリ</t>
    </rPh>
    <rPh sb="2" eb="5">
      <t>エイヨウシ</t>
    </rPh>
    <phoneticPr fontId="6"/>
  </si>
  <si>
    <t>調理員</t>
    <rPh sb="0" eb="3">
      <t>チョウリイン</t>
    </rPh>
    <phoneticPr fontId="1"/>
  </si>
  <si>
    <t>（２）職員の給与等（その他の職員用）</t>
    <rPh sb="3" eb="5">
      <t>ショクイン</t>
    </rPh>
    <rPh sb="6" eb="8">
      <t>キュウヨ</t>
    </rPh>
    <rPh sb="8" eb="9">
      <t>ナド</t>
    </rPh>
    <rPh sb="12" eb="13">
      <t>タ</t>
    </rPh>
    <rPh sb="14" eb="16">
      <t>ショクイン</t>
    </rPh>
    <rPh sb="16" eb="18">
      <t>セイショクイン</t>
    </rPh>
    <phoneticPr fontId="6"/>
  </si>
  <si>
    <t>OT</t>
  </si>
  <si>
    <t>PT</t>
  </si>
  <si>
    <t>少年指導員</t>
    <rPh sb="0" eb="2">
      <t>ショウネン</t>
    </rPh>
    <rPh sb="2" eb="5">
      <t>シドウイン</t>
    </rPh>
    <phoneticPr fontId="9"/>
  </si>
  <si>
    <t>母子指導員</t>
    <rPh sb="0" eb="2">
      <t>ボシ</t>
    </rPh>
    <rPh sb="2" eb="5">
      <t>シドウイン</t>
    </rPh>
    <phoneticPr fontId="1"/>
  </si>
  <si>
    <t>保育士</t>
    <rPh sb="0" eb="3">
      <t>ホイクシ</t>
    </rPh>
    <phoneticPr fontId="1"/>
  </si>
  <si>
    <t>職業指導員</t>
    <rPh sb="0" eb="2">
      <t>ショクギョウ</t>
    </rPh>
    <rPh sb="2" eb="5">
      <t>シドウイン</t>
    </rPh>
    <phoneticPr fontId="9"/>
  </si>
  <si>
    <t>OT</t>
    <phoneticPr fontId="9"/>
  </si>
  <si>
    <t>①1日の勤務形態</t>
    <rPh sb="2" eb="3">
      <t>ニチ</t>
    </rPh>
    <rPh sb="4" eb="6">
      <t>キンム</t>
    </rPh>
    <rPh sb="6" eb="8">
      <t>ケイタイ</t>
    </rPh>
    <phoneticPr fontId="8"/>
  </si>
  <si>
    <t>勤務時間</t>
    <rPh sb="0" eb="4">
      <t>キンムジカン</t>
    </rPh>
    <phoneticPr fontId="8"/>
  </si>
  <si>
    <t>第36条関係
（超過勤務等）</t>
    <phoneticPr fontId="8"/>
  </si>
  <si>
    <t>第41条関係（職員宿直許可）</t>
    <rPh sb="0" eb="1">
      <t>ダイ</t>
    </rPh>
    <rPh sb="3" eb="4">
      <t>ジョウ</t>
    </rPh>
    <rPh sb="4" eb="6">
      <t>カンケイ</t>
    </rPh>
    <rPh sb="7" eb="9">
      <t>ショクイン</t>
    </rPh>
    <rPh sb="9" eb="11">
      <t>シュクチョク</t>
    </rPh>
    <rPh sb="11" eb="13">
      <t>キョカ</t>
    </rPh>
    <phoneticPr fontId="8"/>
  </si>
  <si>
    <t>第89条関係
（就業規則の変更届出）</t>
    <phoneticPr fontId="8"/>
  </si>
  <si>
    <t>第24条関係（賃金控除）</t>
    <rPh sb="7" eb="9">
      <t>チンギン</t>
    </rPh>
    <rPh sb="9" eb="11">
      <t>コウジョ</t>
    </rPh>
    <phoneticPr fontId="8"/>
  </si>
  <si>
    <t>　　1勤務形態のみ記入してください。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</si>
  <si>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8"/>
  </si>
  <si>
    <t>１．本表は職種別に別葉として、時間の経過ごとの業務内容を具体的に記入してください。</t>
    <phoneticPr fontId="6"/>
  </si>
  <si>
    <t>　　ただし複数勤務の場合でも、休憩時間等勤務割が全く同一の場合は</t>
    <phoneticPr fontId="6"/>
  </si>
  <si>
    <t>２．就業規則の始業時間、終業時間を「始業時間」「終業時間」欄に記入してください。</t>
    <rPh sb="24" eb="26">
      <t>シュウギョウ</t>
    </rPh>
    <phoneticPr fontId="8"/>
  </si>
  <si>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</si>
  <si>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1ヶ月の合計
(休憩時間を
含む)</t>
    <rPh sb="2" eb="3">
      <t>ゲツ</t>
    </rPh>
    <rPh sb="4" eb="6">
      <t>ゴウケイ</t>
    </rPh>
    <rPh sb="8" eb="10">
      <t>キュウケイ</t>
    </rPh>
    <rPh sb="10" eb="12">
      <t>ジカン</t>
    </rPh>
    <rPh sb="14" eb="15">
      <t>フク</t>
    </rPh>
    <phoneticPr fontId="6"/>
  </si>
  <si>
    <t>（４）1ヶ月の勤務割</t>
    <phoneticPr fontId="6"/>
  </si>
  <si>
    <t>　【４（４）．1ヶ月の勤務割（記入例）】のシートを参考に作成してください。</t>
    <phoneticPr fontId="1"/>
  </si>
  <si>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</si>
  <si>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</si>
  <si>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</si>
  <si>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</si>
  <si>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</si>
  <si>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</si>
  <si>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</si>
  <si>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</si>
  <si>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</si>
  <si>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</si>
  <si>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指導実施月の前々月の職員配置状況</t>
    <rPh sb="0" eb="2">
      <t>シドウ</t>
    </rPh>
    <rPh sb="2" eb="4">
      <t>ジッシ</t>
    </rPh>
    <rPh sb="4" eb="5">
      <t>ツキ</t>
    </rPh>
    <rPh sb="6" eb="8">
      <t>ゼンゼン</t>
    </rPh>
    <rPh sb="8" eb="9">
      <t>ゲツ</t>
    </rPh>
    <rPh sb="10" eb="12">
      <t>ショクイン</t>
    </rPh>
    <rPh sb="12" eb="14">
      <t>ハイチ</t>
    </rPh>
    <rPh sb="14" eb="16">
      <t>ジョウキョウ</t>
    </rPh>
    <phoneticPr fontId="6"/>
  </si>
  <si>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6"/>
  </si>
  <si>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</si>
  <si>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</si>
  <si>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</si>
  <si>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</si>
  <si>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</si>
  <si>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</si>
  <si>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</si>
  <si>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</si>
  <si>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</si>
  <si>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</si>
  <si>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</si>
  <si>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</si>
  <si>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消防署への事前通報</t>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</si>
  <si>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1"/>
  </si>
  <si>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</si>
  <si>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会　議
（1ケースあたり）</t>
    <rPh sb="0" eb="1">
      <t>カイ</t>
    </rPh>
    <rPh sb="2" eb="3">
      <t>ギ</t>
    </rPh>
    <phoneticPr fontId="6"/>
  </si>
  <si>
    <t>（１）自立支援計画等</t>
    <rPh sb="3" eb="5">
      <t>ジリツ</t>
    </rPh>
    <rPh sb="5" eb="7">
      <t>シエン</t>
    </rPh>
    <rPh sb="7" eb="9">
      <t>ケイカク</t>
    </rPh>
    <rPh sb="9" eb="10">
      <t>ナド</t>
    </rPh>
    <phoneticPr fontId="6"/>
  </si>
  <si>
    <t>６．職員の状況</t>
    <rPh sb="2" eb="4">
      <t>ショクイン</t>
    </rPh>
    <rPh sb="5" eb="7">
      <t>ジョウキョウ</t>
    </rPh>
    <phoneticPr fontId="6"/>
  </si>
  <si>
    <t>７．入所児童の処遇状況</t>
    <rPh sb="2" eb="4">
      <t>ニュウショ</t>
    </rPh>
    <rPh sb="4" eb="6">
      <t>ジドウ</t>
    </rPh>
    <rPh sb="7" eb="9">
      <t>ショグウ</t>
    </rPh>
    <rPh sb="9" eb="11">
      <t>ジョウキョウ</t>
    </rPh>
    <phoneticPr fontId="6"/>
  </si>
  <si>
    <t>循環式浴槽の使用有無</t>
    <phoneticPr fontId="6"/>
  </si>
  <si>
    <t>２．ろ過器の前に設置されている設備。浴槽の下にある排水口のことではないので注意。</t>
    <phoneticPr fontId="6"/>
  </si>
  <si>
    <t>８．入所者（児）処遇に関する配慮・工夫等</t>
    <rPh sb="6" eb="7">
      <t>ジ</t>
    </rPh>
    <phoneticPr fontId="6"/>
  </si>
  <si>
    <t>９．衛生管理の状況</t>
    <rPh sb="2" eb="4">
      <t>エイセイ</t>
    </rPh>
    <rPh sb="4" eb="6">
      <t>カンリ</t>
    </rPh>
    <rPh sb="7" eb="9">
      <t>ジョウキョウ</t>
    </rPh>
    <phoneticPr fontId="6"/>
  </si>
  <si>
    <t>11．入所者(児)の健康管理の実施状況</t>
    <rPh sb="3" eb="6">
      <t>ニュウショシャ</t>
    </rPh>
    <rPh sb="7" eb="8">
      <t>ジ</t>
    </rPh>
    <rPh sb="10" eb="12">
      <t>ケンコウ</t>
    </rPh>
    <rPh sb="12" eb="14">
      <t>カンリ</t>
    </rPh>
    <rPh sb="15" eb="17">
      <t>ジッシ</t>
    </rPh>
    <rPh sb="17" eb="19">
      <t>ジョウキョウ</t>
    </rPh>
    <phoneticPr fontId="6"/>
  </si>
  <si>
    <t>13．給食の状況（母子生活支援施設は記入不要）</t>
    <rPh sb="3" eb="5">
      <t>キュウショク</t>
    </rPh>
    <rPh sb="6" eb="8">
      <t>ジョウキョウ</t>
    </rPh>
    <rPh sb="18" eb="20">
      <t>キニュウ</t>
    </rPh>
    <rPh sb="20" eb="22">
      <t>フヨウ</t>
    </rPh>
    <phoneticPr fontId="4"/>
  </si>
  <si>
    <t>14．災害事故防止対策</t>
    <rPh sb="3" eb="5">
      <t>サイガイ</t>
    </rPh>
    <rPh sb="5" eb="7">
      <t>ジコ</t>
    </rPh>
    <rPh sb="7" eb="9">
      <t>ボウシ</t>
    </rPh>
    <rPh sb="9" eb="11">
      <t>タイサク</t>
    </rPh>
    <phoneticPr fontId="4"/>
  </si>
  <si>
    <t>15．諸規程等の整備状況</t>
    <rPh sb="3" eb="4">
      <t>モロ</t>
    </rPh>
    <rPh sb="4" eb="6">
      <t>キテイ</t>
    </rPh>
    <rPh sb="6" eb="7">
      <t>トウ</t>
    </rPh>
    <rPh sb="8" eb="10">
      <t>セイビ</t>
    </rPh>
    <rPh sb="10" eb="12">
      <t>ジョウキョウ</t>
    </rPh>
    <phoneticPr fontId="6"/>
  </si>
  <si>
    <t>家庭用加湿器の使用状況（使用開始時及び使用期間中）</t>
    <rPh sb="0" eb="2">
      <t>カテイ</t>
    </rPh>
    <rPh sb="2" eb="3">
      <t>ヨウ</t>
    </rPh>
    <rPh sb="3" eb="5">
      <t>カシツ</t>
    </rPh>
    <rPh sb="5" eb="6">
      <t>キ</t>
    </rPh>
    <rPh sb="7" eb="9">
      <t>シヨウ</t>
    </rPh>
    <rPh sb="9" eb="11">
      <t>ジョウキョウ</t>
    </rPh>
    <phoneticPr fontId="6"/>
  </si>
  <si>
    <t>※3年以上保存</t>
    <rPh sb="2" eb="3">
      <t>ネン</t>
    </rPh>
    <rPh sb="3" eb="5">
      <t>イジョウ</t>
    </rPh>
    <rPh sb="5" eb="7">
      <t>ホゾン</t>
    </rPh>
    <phoneticPr fontId="6"/>
  </si>
  <si>
    <t>10．入所者の医療管理の状況</t>
    <rPh sb="3" eb="6">
      <t>ニュウショシャ</t>
    </rPh>
    <rPh sb="7" eb="9">
      <t>イリョウ</t>
    </rPh>
    <rPh sb="9" eb="11">
      <t>カンリ</t>
    </rPh>
    <rPh sb="12" eb="14">
      <t>ジョウキョウ</t>
    </rPh>
    <phoneticPr fontId="6"/>
  </si>
  <si>
    <t>入院者
氏　名</t>
    <rPh sb="0" eb="1">
      <t>イ</t>
    </rPh>
    <rPh sb="1" eb="2">
      <t>イン</t>
    </rPh>
    <rPh sb="2" eb="3">
      <t>モノ</t>
    </rPh>
    <rPh sb="4" eb="5">
      <t>シ</t>
    </rPh>
    <rPh sb="6" eb="7">
      <t>ナ</t>
    </rPh>
    <phoneticPr fontId="6"/>
  </si>
  <si>
    <t>入院先</t>
    <rPh sb="0" eb="3">
      <t>ニュウインサキ</t>
    </rPh>
    <phoneticPr fontId="6"/>
  </si>
  <si>
    <t>病名</t>
    <rPh sb="0" eb="2">
      <t>ビョウメイ</t>
    </rPh>
    <phoneticPr fontId="6"/>
  </si>
  <si>
    <t>付添看護の要否</t>
    <rPh sb="0" eb="2">
      <t>ツキソ</t>
    </rPh>
    <rPh sb="2" eb="4">
      <t>カンゴ</t>
    </rPh>
    <rPh sb="5" eb="7">
      <t>ヨウヒ</t>
    </rPh>
    <phoneticPr fontId="6"/>
  </si>
  <si>
    <t>入院者
氏　名</t>
    <rPh sb="0" eb="3">
      <t>ニュウインシャ</t>
    </rPh>
    <rPh sb="4" eb="5">
      <t>シ</t>
    </rPh>
    <rPh sb="6" eb="7">
      <t>ナ</t>
    </rPh>
    <phoneticPr fontId="6"/>
  </si>
  <si>
    <t>12.入所者のその他預かり金等の取り扱い状況</t>
    <phoneticPr fontId="6"/>
  </si>
  <si>
    <t>直近1ヶ月分の献立表を添付してください。</t>
    <rPh sb="0" eb="2">
      <t>チョッキン</t>
    </rPh>
    <rPh sb="4" eb="5">
      <t>ゲツ</t>
    </rPh>
    <rPh sb="5" eb="6">
      <t>ブン</t>
    </rPh>
    <rPh sb="7" eb="9">
      <t>コンダテ</t>
    </rPh>
    <rPh sb="9" eb="10">
      <t>ヒョウ</t>
    </rPh>
    <rPh sb="11" eb="13">
      <t>テンプ</t>
    </rPh>
    <phoneticPr fontId="6"/>
  </si>
  <si>
    <t>ビタミンB2</t>
    <phoneticPr fontId="6"/>
  </si>
  <si>
    <t>（g）</t>
    <phoneticPr fontId="6"/>
  </si>
  <si>
    <t>（%）</t>
    <phoneticPr fontId="6"/>
  </si>
  <si>
    <t>（mg）</t>
    <phoneticPr fontId="1"/>
  </si>
  <si>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</si>
  <si>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
　　2回ずつ実施する場合
　　対象人員：5人
　　実施延人員：10人</t>
    <rPh sb="0" eb="1">
      <t>レイ</t>
    </rPh>
    <rPh sb="2" eb="5">
      <t>チョウリイン</t>
    </rPh>
    <rPh sb="6" eb="7">
      <t>ニン</t>
    </rPh>
    <rPh sb="9" eb="10">
      <t>ガツ</t>
    </rPh>
    <rPh sb="11" eb="13">
      <t>ケンベン</t>
    </rPh>
    <rPh sb="18" eb="19">
      <t>カイ</t>
    </rPh>
    <rPh sb="21" eb="23">
      <t>ジッシ</t>
    </rPh>
    <rPh sb="25" eb="27">
      <t>バアイ</t>
    </rPh>
    <rPh sb="30" eb="32">
      <t>タイショウ</t>
    </rPh>
    <rPh sb="32" eb="34">
      <t>ジンイン</t>
    </rPh>
    <rPh sb="36" eb="37">
      <t>ニン</t>
    </rPh>
    <rPh sb="40" eb="42">
      <t>ジッシ</t>
    </rPh>
    <rPh sb="42" eb="43">
      <t>ノ</t>
    </rPh>
    <rPh sb="43" eb="45">
      <t>ジンイン</t>
    </rPh>
    <rPh sb="48" eb="49">
      <t>ニン</t>
    </rPh>
    <phoneticPr fontId="6"/>
  </si>
  <si>
    <t>避難確保計画の策定有無</t>
    <rPh sb="0" eb="2">
      <t>ヒナン</t>
    </rPh>
    <rPh sb="2" eb="4">
      <t>カクホ</t>
    </rPh>
    <rPh sb="4" eb="6">
      <t>ケイカク</t>
    </rPh>
    <rPh sb="7" eb="9">
      <t>サクテイ</t>
    </rPh>
    <rPh sb="9" eb="11">
      <t>ウム</t>
    </rPh>
    <phoneticPr fontId="6"/>
  </si>
  <si>
    <t>（３）消防署の立入検査</t>
    <rPh sb="3" eb="6">
      <t>ショウボウショ</t>
    </rPh>
    <rPh sb="7" eb="11">
      <t>タチイリケンサ</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</si>
  <si>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</si>
  <si>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（例※2）R3年6月2,4,7日</t>
    <rPh sb="1" eb="2">
      <t>レイ</t>
    </rPh>
    <rPh sb="7" eb="8">
      <t>ネン</t>
    </rPh>
    <rPh sb="9" eb="10">
      <t>ガツ</t>
    </rPh>
    <rPh sb="15" eb="16">
      <t>ニチ</t>
    </rPh>
    <phoneticPr fontId="1"/>
  </si>
  <si>
    <t>全職員　40名（ユニット毎に実施）</t>
    <rPh sb="0" eb="3">
      <t>ゼンショクイン</t>
    </rPh>
    <rPh sb="6" eb="7">
      <t>メイ</t>
    </rPh>
    <rPh sb="12" eb="13">
      <t>ゴト</t>
    </rPh>
    <rPh sb="14" eb="16">
      <t>ジッシ</t>
    </rPh>
    <phoneticPr fontId="1"/>
  </si>
  <si>
    <t>食中毒予防について</t>
    <rPh sb="0" eb="3">
      <t>ショクチュウドク</t>
    </rPh>
    <rPh sb="3" eb="5">
      <t>ヨボウ</t>
    </rPh>
    <phoneticPr fontId="1"/>
  </si>
  <si>
    <t>法人会議室</t>
    <rPh sb="0" eb="2">
      <t>ホウジン</t>
    </rPh>
    <rPh sb="2" eb="5">
      <t>カイギシツ</t>
    </rPh>
    <phoneticPr fontId="1"/>
  </si>
  <si>
    <t>資料の配付</t>
    <rPh sb="0" eb="2">
      <t>シリョウ</t>
    </rPh>
    <rPh sb="3" eb="5">
      <t>ハイフ</t>
    </rPh>
    <phoneticPr fontId="1"/>
  </si>
  <si>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</si>
  <si>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t>本表は、資料作成時において職員配置基準数に対して欠員が生じている場合に記入してください。</t>
    <phoneticPr fontId="1"/>
  </si>
  <si>
    <t>循環配管等の点検状況※1</t>
    <rPh sb="8" eb="10">
      <t>ジョウキョウ</t>
    </rPh>
    <phoneticPr fontId="6"/>
  </si>
  <si>
    <t>集毛器（ヘアキャッチャー）の
清掃頻度※2</t>
    <phoneticPr fontId="6"/>
  </si>
  <si>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</si>
  <si>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１．労働者名簿等を綴じている順番で記入してください。</t>
    <phoneticPr fontId="1"/>
  </si>
  <si>
    <t>２．当該職員が派遣職員である場合は、備考欄にその旨記入してください。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</si>
</sst>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7" x14ac:knownFonts="1">
    <font>
      <sz val="11"/>
      <color theme="1"/>
      <name val="游ゴシック"/>
      <family val="2"/>
      <charset val="128"/>
      <scheme val="minor"/>
    </font>
    <font>
      <sz val="6"/>
      <name val="游ゴシック"/>
      <family val="2"/>
      <charset val="128"/>
      <scheme val="minor"/>
    </font>
    <font>
      <sz val="14"/>
      <name val="ＭＳ 明朝"/>
      <family val="1"/>
      <charset val="128"/>
    </font>
    <font>
      <sz val="24"/>
      <name val="ＭＳ Ｐ明朝"/>
      <family val="1"/>
      <charset val="128"/>
    </font>
    <font>
      <sz val="6"/>
      <name val="ＭＳ 明朝"/>
      <family val="1"/>
      <charset val="128"/>
    </font>
    <font>
      <sz val="10.8"/>
      <name val="ＭＳ Ｐ明朝"/>
      <family val="1"/>
      <charset val="128"/>
    </font>
    <font>
      <sz val="6"/>
      <name val="ＭＳ Ｐゴシック"/>
      <family val="3"/>
      <charset val="128"/>
    </font>
    <font>
      <sz val="14"/>
      <name val="ＭＳ Ｐ明朝"/>
      <family val="1"/>
      <charset val="128"/>
    </font>
    <font>
      <sz val="11"/>
      <name val="ＭＳ Ｐゴシック"/>
      <family val="3"/>
      <charset val="128"/>
    </font>
    <font>
      <sz val="11"/>
      <name val="ＭＳ Ｐ明朝"/>
      <family val="1"/>
      <charset val="128"/>
    </font>
    <font>
      <sz val="11"/>
      <color indexed="10"/>
      <name val="ＭＳ Ｐ明朝"/>
      <family val="1"/>
      <charset val="128"/>
    </font>
    <font>
      <sz val="9"/>
      <name val="ＭＳ Ｐ明朝"/>
      <family val="1"/>
      <charset val="128"/>
    </font>
    <font>
      <sz val="10.75"/>
      <name val="ＭＳ 明朝"/>
      <family val="1"/>
      <charset val="128"/>
    </font>
    <font>
      <sz val="10.75"/>
      <name val="ＭＳ Ｐ明朝"/>
      <family val="1"/>
      <charset val="128"/>
    </font>
    <font>
      <sz val="11"/>
      <color theme="1"/>
      <name val="游ゴシック"/>
      <family val="3"/>
      <charset val="128"/>
      <scheme val="minor"/>
    </font>
    <font>
      <b/>
      <sz val="10"/>
      <name val="ＭＳ ゴシック"/>
      <family val="3"/>
      <charset val="128"/>
    </font>
    <font>
      <strike/>
      <sz val="9"/>
      <color indexed="8"/>
      <name val="ＭＳ Ｐ明朝"/>
      <family val="1"/>
      <charset val="128"/>
    </font>
    <font>
      <u/>
      <sz val="11"/>
      <color indexed="12"/>
      <name val="ＭＳ Ｐゴシック"/>
      <family val="3"/>
      <charset val="128"/>
    </font>
    <font>
      <sz val="24"/>
      <name val="Yu Gothic UI"/>
      <family val="3"/>
      <charset val="128"/>
    </font>
    <font>
      <sz val="18"/>
      <name val="Yu Gothic UI"/>
      <family val="3"/>
      <charset val="128"/>
    </font>
    <font>
      <sz val="10.8"/>
      <name val="Yu Gothic UI"/>
      <family val="3"/>
      <charset val="128"/>
    </font>
    <font>
      <sz val="14"/>
      <name val="Yu Gothic UI"/>
      <family val="3"/>
      <charset val="128"/>
    </font>
    <font>
      <sz val="16"/>
      <name val="Yu Gothic UI"/>
      <family val="3"/>
      <charset val="128"/>
    </font>
    <font>
      <sz val="12"/>
      <name val="Yu Gothic UI"/>
      <family val="3"/>
      <charset val="128"/>
    </font>
    <font>
      <b/>
      <sz val="24"/>
      <name val="Yu Gothic UI"/>
      <family val="3"/>
      <charset val="128"/>
    </font>
    <font>
      <sz val="9"/>
      <color rgb="FF000000"/>
      <name val="Meiryo UI"/>
      <family val="3"/>
      <charset val="128"/>
    </font>
    <font>
      <sz val="11"/>
      <color theme="1"/>
      <name val="游ゴシック"/>
      <family val="2"/>
      <charset val="128"/>
      <scheme val="minor"/>
    </font>
    <font>
      <b/>
      <sz val="11"/>
      <name val="Yu Gothic UI"/>
      <family val="3"/>
      <charset val="128"/>
    </font>
    <font>
      <sz val="11"/>
      <name val="Yu Gothic UI"/>
      <family val="3"/>
      <charset val="128"/>
    </font>
    <font>
      <sz val="11"/>
      <color rgb="FFFF0000"/>
      <name val="Yu Gothic UI"/>
      <family val="3"/>
      <charset val="128"/>
    </font>
    <font>
      <b/>
      <sz val="14"/>
      <name val="Yu Gothic UI"/>
      <family val="3"/>
      <charset val="128"/>
    </font>
    <font>
      <sz val="9"/>
      <name val="Yu Gothic UI"/>
      <family val="3"/>
      <charset val="128"/>
    </font>
    <font>
      <sz val="1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9"/>
      <color indexed="8"/>
      <name val="Yu Gothic UI"/>
      <family val="3"/>
      <charset val="128"/>
    </font>
    <font>
      <sz val="8"/>
      <color indexed="8"/>
      <name val="Yu Gothic UI"/>
      <family val="3"/>
      <charset val="128"/>
    </font>
    <font>
      <u/>
      <sz val="11"/>
      <color rgb="FFFF0000"/>
      <name val="Yu Gothic UI"/>
      <family val="3"/>
      <charset val="128"/>
    </font>
    <font>
      <sz val="11"/>
      <color theme="1"/>
      <name val="Yu Gothic UI"/>
      <family val="3"/>
      <charset val="128"/>
    </font>
    <font>
      <strike/>
      <sz val="11"/>
      <color rgb="FFFF0000"/>
      <name val="Yu Gothic UI"/>
      <family val="3"/>
      <charset val="128"/>
    </font>
    <font>
      <b/>
      <sz val="12"/>
      <color indexed="81"/>
      <name val="Yu Gothic UI"/>
      <family val="3"/>
      <charset val="128"/>
    </font>
    <font>
      <b/>
      <sz val="8"/>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rgb="FFCCFFCC"/>
        <bgColor indexed="64"/>
      </patternFill>
    </fill>
    <fill>
      <patternFill patternType="solid">
        <fgColor indexed="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249977111117893"/>
        <bgColor indexed="64"/>
      </patternFill>
    </fill>
    <fill>
      <patternFill patternType="solid">
        <fgColor indexed="43"/>
        <bgColor indexed="64"/>
      </patternFill>
    </fill>
  </fills>
  <borders count="25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double">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left/>
      <right style="double">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s>
  <cellStyleXfs count="10">
    <xf numFmtId="0" fontId="0" fillId="0" borderId="0">
      <alignment vertical="center"/>
    </xf>
    <xf numFmtId="0" fontId="2" fillId="0" borderId="0"/>
    <xf numFmtId="0" fontId="8" fillId="0" borderId="0"/>
    <xf numFmtId="0" fontId="12" fillId="0" borderId="0"/>
    <xf numFmtId="0" fontId="12" fillId="0" borderId="0"/>
    <xf numFmtId="0" fontId="12" fillId="0" borderId="0"/>
    <xf numFmtId="0" fontId="14" fillId="0" borderId="0">
      <alignment vertical="center"/>
    </xf>
    <xf numFmtId="0" fontId="11" fillId="0" borderId="0">
      <alignment vertical="center"/>
    </xf>
    <xf numFmtId="0" fontId="8" fillId="0" borderId="0"/>
    <xf numFmtId="38" fontId="26" fillId="0" borderId="0" applyFont="0" applyFill="0" applyBorder="0" applyAlignment="0" applyProtection="0">
      <alignment vertical="center"/>
    </xf>
  </cellStyleXfs>
  <cellXfs count="2033">
    <xf numFmtId="0" fontId="0" fillId="0" borderId="0" xfId="0">
      <alignment vertical="center"/>
    </xf>
    <xf numFmtId="0" fontId="5" fillId="0" borderId="0" xfId="1" applyFont="1" applyAlignment="1" applyProtection="1">
      <alignment vertical="center"/>
      <protection hidden="1"/>
    </xf>
    <xf numFmtId="0" fontId="3" fillId="0" borderId="0" xfId="1" applyFont="1" applyAlignment="1" applyProtection="1">
      <alignment vertical="center"/>
      <protection hidden="1"/>
    </xf>
    <xf numFmtId="0" fontId="9" fillId="0" borderId="0" xfId="2" applyFont="1" applyAlignment="1" applyProtection="1">
      <alignment vertical="center"/>
      <protection hidden="1"/>
    </xf>
    <xf numFmtId="0" fontId="9" fillId="0" borderId="0" xfId="2" applyFont="1" applyProtection="1">
      <protection hidden="1"/>
    </xf>
    <xf numFmtId="0" fontId="13" fillId="0" borderId="0" xfId="4" applyFont="1" applyAlignment="1" applyProtection="1">
      <alignment vertical="center"/>
      <protection hidden="1"/>
    </xf>
    <xf numFmtId="0" fontId="13" fillId="0" borderId="0" xfId="2" applyFont="1" applyAlignment="1" applyProtection="1">
      <alignment vertical="center"/>
      <protection hidden="1"/>
    </xf>
    <xf numFmtId="0" fontId="9" fillId="0" borderId="0" xfId="6" applyFont="1">
      <alignment vertical="center"/>
    </xf>
    <xf numFmtId="0" fontId="9" fillId="0" borderId="0" xfId="8"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9" fillId="0" borderId="0" xfId="1" applyNumberFormat="1" applyFont="1" applyAlignment="1" applyProtection="1">
      <alignment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vertical="center"/>
      <protection hidden="1"/>
    </xf>
    <xf numFmtId="0" fontId="19" fillId="0" borderId="0" xfId="1" applyNumberFormat="1" applyFont="1" applyAlignment="1" applyProtection="1">
      <alignment horizontal="centerContinuous" vertical="center"/>
      <protection hidden="1"/>
    </xf>
    <xf numFmtId="0" fontId="20" fillId="0" borderId="0" xfId="1" applyNumberFormat="1" applyFont="1" applyAlignment="1" applyProtection="1">
      <alignment horizontal="centerContinuous" vertical="center"/>
      <protection hidden="1"/>
    </xf>
    <xf numFmtId="0" fontId="23" fillId="0" borderId="0" xfId="2" applyNumberFormat="1" applyFont="1" applyAlignment="1" applyProtection="1">
      <alignment vertical="center"/>
      <protection hidden="1"/>
    </xf>
    <xf numFmtId="0" fontId="23" fillId="0" borderId="0" xfId="2" applyNumberFormat="1" applyFont="1" applyAlignment="1" applyProtection="1">
      <alignment vertical="top"/>
      <protection hidden="1"/>
    </xf>
    <xf numFmtId="0" fontId="21" fillId="0" borderId="0" xfId="1" applyNumberFormat="1" applyFont="1" applyAlignment="1" applyProtection="1">
      <alignment horizontal="right" vertical="center"/>
      <protection hidden="1"/>
    </xf>
    <xf numFmtId="0" fontId="21" fillId="0" borderId="0" xfId="1" applyNumberFormat="1" applyFont="1" applyAlignment="1" applyProtection="1">
      <alignment vertical="center"/>
      <protection hidden="1"/>
    </xf>
    <xf numFmtId="0" fontId="24" fillId="0" borderId="245" xfId="1" applyNumberFormat="1" applyFont="1" applyBorder="1" applyAlignment="1" applyProtection="1">
      <alignment horizontal="center" vertical="center"/>
      <protection hidden="1"/>
    </xf>
    <xf numFmtId="0" fontId="22" fillId="0" borderId="0" xfId="2" applyFont="1" applyAlignment="1" applyProtection="1">
      <alignment vertical="center"/>
      <protection hidden="1"/>
    </xf>
    <xf numFmtId="0" fontId="22" fillId="0" borderId="0" xfId="1" applyFont="1" applyAlignment="1">
      <alignment vertical="center"/>
    </xf>
    <xf numFmtId="0" fontId="21" fillId="0" borderId="0" xfId="2" applyFont="1" applyAlignment="1" applyProtection="1">
      <alignment vertical="center"/>
      <protection hidden="1"/>
    </xf>
    <xf numFmtId="0" fontId="9" fillId="0" borderId="0" xfId="2" applyFont="1" applyAlignment="1" applyProtection="1">
      <alignment vertical="center"/>
      <protection hidden="1"/>
    </xf>
    <xf numFmtId="0" fontId="9" fillId="0" borderId="0" xfId="6" applyFont="1">
      <alignment vertical="center"/>
    </xf>
    <xf numFmtId="0" fontId="27" fillId="0" borderId="0" xfId="2" applyNumberFormat="1" applyFont="1" applyAlignment="1" applyProtection="1">
      <alignment horizontal="left" vertical="center"/>
      <protection hidden="1"/>
    </xf>
    <xf numFmtId="0" fontId="28" fillId="0" borderId="0" xfId="2" applyNumberFormat="1" applyFont="1" applyAlignment="1" applyProtection="1">
      <alignment vertical="center"/>
      <protection hidden="1"/>
    </xf>
    <xf numFmtId="0" fontId="28" fillId="0" borderId="18"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25"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8" fillId="0" borderId="0" xfId="2" applyNumberFormat="1" applyFont="1" applyAlignment="1" applyProtection="1">
      <alignment horizontal="left" vertical="center"/>
      <protection hidden="1"/>
    </xf>
    <xf numFmtId="0" fontId="28" fillId="0" borderId="0" xfId="2" applyNumberFormat="1" applyFont="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vertical="center"/>
      <protection hidden="1"/>
    </xf>
    <xf numFmtId="0" fontId="28" fillId="3" borderId="18" xfId="2" applyNumberFormat="1" applyFont="1" applyFill="1" applyBorder="1" applyAlignment="1" applyProtection="1">
      <alignment horizontal="center" vertical="center"/>
      <protection hidden="1"/>
    </xf>
    <xf numFmtId="0" fontId="28" fillId="3" borderId="21" xfId="2" applyNumberFormat="1" applyFont="1" applyFill="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7" fillId="0" borderId="40" xfId="2" applyNumberFormat="1" applyFont="1" applyBorder="1" applyAlignment="1" applyProtection="1">
      <alignment horizontal="left" vertical="center"/>
      <protection hidden="1"/>
    </xf>
    <xf numFmtId="0" fontId="28" fillId="0" borderId="41" xfId="2" applyNumberFormat="1" applyFont="1" applyBorder="1" applyAlignment="1" applyProtection="1">
      <alignment vertical="center"/>
      <protection hidden="1"/>
    </xf>
    <xf numFmtId="0" fontId="28" fillId="0" borderId="42" xfId="2" applyNumberFormat="1" applyFont="1" applyBorder="1" applyAlignment="1" applyProtection="1">
      <alignment vertical="center"/>
      <protection hidden="1"/>
    </xf>
    <xf numFmtId="0" fontId="28" fillId="0" borderId="43" xfId="2" applyNumberFormat="1" applyFont="1" applyBorder="1" applyAlignment="1" applyProtection="1">
      <alignment vertical="center"/>
      <protection hidden="1"/>
    </xf>
    <xf numFmtId="0" fontId="28" fillId="0" borderId="0" xfId="2" applyNumberFormat="1" applyFont="1" applyAlignment="1" applyProtection="1">
      <alignment horizontal="right" vertical="center"/>
      <protection hidden="1"/>
    </xf>
    <xf numFmtId="0" fontId="28" fillId="0" borderId="1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vertical="center"/>
      <protection hidden="1"/>
    </xf>
    <xf numFmtId="0" fontId="28" fillId="3" borderId="36" xfId="2" applyNumberFormat="1" applyFont="1" applyFill="1" applyBorder="1" applyAlignment="1" applyProtection="1">
      <alignment vertical="center"/>
      <protection hidden="1"/>
    </xf>
    <xf numFmtId="0" fontId="28" fillId="0" borderId="45"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vertical="center"/>
      <protection hidden="1"/>
    </xf>
    <xf numFmtId="0" fontId="28" fillId="3" borderId="20" xfId="2" applyNumberFormat="1" applyFont="1" applyFill="1" applyBorder="1" applyAlignment="1" applyProtection="1">
      <alignment vertical="center"/>
      <protection hidden="1"/>
    </xf>
    <xf numFmtId="0" fontId="28" fillId="3" borderId="0" xfId="2" applyNumberFormat="1" applyFont="1" applyFill="1" applyAlignment="1" applyProtection="1">
      <alignment vertical="center"/>
      <protection hidden="1"/>
    </xf>
    <xf numFmtId="0" fontId="28" fillId="3" borderId="4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hidden="1"/>
    </xf>
    <xf numFmtId="0" fontId="28" fillId="3" borderId="39" xfId="2" applyNumberFormat="1" applyFont="1" applyFill="1" applyBorder="1" applyAlignment="1" applyProtection="1">
      <alignment vertical="center"/>
      <protection hidden="1"/>
    </xf>
    <xf numFmtId="0" fontId="28" fillId="0" borderId="8" xfId="2" applyNumberFormat="1" applyFont="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7" fillId="0" borderId="0" xfId="2" applyNumberFormat="1" applyFont="1" applyAlignment="1" applyProtection="1">
      <alignment horizontal="center" vertical="center"/>
      <protection hidden="1"/>
    </xf>
    <xf numFmtId="0" fontId="30" fillId="0" borderId="0" xfId="2" applyNumberFormat="1" applyFont="1" applyAlignment="1" applyProtection="1">
      <alignment horizontal="left" vertical="center"/>
      <protection hidden="1"/>
    </xf>
    <xf numFmtId="0" fontId="30" fillId="0" borderId="0" xfId="2" applyNumberFormat="1" applyFont="1" applyAlignment="1" applyProtection="1">
      <alignment vertical="center"/>
      <protection hidden="1"/>
    </xf>
    <xf numFmtId="0" fontId="28" fillId="5" borderId="50" xfId="2" applyNumberFormat="1" applyFont="1" applyFill="1" applyBorder="1" applyAlignment="1" applyProtection="1">
      <alignment vertical="center"/>
      <protection hidden="1"/>
    </xf>
    <xf numFmtId="0" fontId="28" fillId="5" borderId="32" xfId="2" applyNumberFormat="1" applyFont="1" applyFill="1" applyBorder="1" applyAlignment="1" applyProtection="1">
      <alignment vertical="center"/>
      <protection hidden="1"/>
    </xf>
    <xf numFmtId="0" fontId="28" fillId="5" borderId="47" xfId="2" applyNumberFormat="1" applyFont="1" applyFill="1" applyBorder="1" applyAlignment="1" applyProtection="1">
      <alignment vertical="center"/>
      <protection hidden="1"/>
    </xf>
    <xf numFmtId="0" fontId="28" fillId="5" borderId="0" xfId="2" applyNumberFormat="1" applyFont="1" applyFill="1" applyAlignment="1" applyProtection="1">
      <alignment vertical="center"/>
      <protection hidden="1"/>
    </xf>
    <xf numFmtId="0" fontId="28" fillId="5" borderId="40"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protection hidden="1"/>
    </xf>
    <xf numFmtId="0" fontId="28" fillId="0" borderId="0" xfId="2" applyNumberFormat="1" applyFont="1" applyAlignment="1" applyProtection="1">
      <alignment horizontal="left" vertical="center" wrapText="1"/>
      <protection hidden="1"/>
    </xf>
    <xf numFmtId="0" fontId="28" fillId="5" borderId="47" xfId="2" applyNumberFormat="1" applyFont="1" applyFill="1" applyBorder="1" applyAlignment="1" applyProtection="1">
      <alignment vertical="center" wrapText="1"/>
      <protection hidden="1"/>
    </xf>
    <xf numFmtId="0" fontId="28" fillId="5" borderId="0" xfId="2" applyNumberFormat="1" applyFont="1" applyFill="1" applyAlignment="1" applyProtection="1">
      <alignment vertical="center" wrapText="1"/>
      <protection hidden="1"/>
    </xf>
    <xf numFmtId="0" fontId="30" fillId="0" borderId="0" xfId="2" applyFont="1" applyAlignment="1" applyProtection="1">
      <alignment vertical="center"/>
      <protection hidden="1"/>
    </xf>
    <xf numFmtId="0" fontId="28" fillId="0" borderId="0" xfId="2" applyFont="1" applyAlignment="1" applyProtection="1">
      <alignment vertical="center"/>
      <protection hidden="1"/>
    </xf>
    <xf numFmtId="0" fontId="27" fillId="0" borderId="0" xfId="2" applyFont="1" applyAlignment="1" applyProtection="1">
      <alignment vertical="center"/>
      <protection hidden="1"/>
    </xf>
    <xf numFmtId="0" fontId="28" fillId="5" borderId="47" xfId="2" applyFont="1" applyFill="1" applyBorder="1" applyAlignment="1" applyProtection="1">
      <alignment vertical="center"/>
      <protection hidden="1"/>
    </xf>
    <xf numFmtId="0" fontId="28" fillId="5" borderId="40" xfId="2" applyFont="1" applyFill="1" applyBorder="1" applyAlignment="1" applyProtection="1">
      <alignment vertical="center"/>
      <protection hidden="1"/>
    </xf>
    <xf numFmtId="0" fontId="28" fillId="5" borderId="28"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31" fillId="0" borderId="0" xfId="2" applyFont="1" applyAlignment="1" applyProtection="1">
      <alignment vertical="center" wrapText="1"/>
      <protection hidden="1"/>
    </xf>
    <xf numFmtId="0" fontId="28" fillId="0" borderId="4" xfId="2" applyFont="1" applyBorder="1" applyAlignment="1" applyProtection="1">
      <alignment horizontal="center" vertical="center"/>
      <protection locked="0" hidden="1"/>
    </xf>
    <xf numFmtId="0" fontId="28" fillId="0" borderId="0" xfId="2" applyFont="1" applyAlignment="1" applyProtection="1">
      <alignment vertical="center"/>
      <protection locked="0" hidden="1"/>
    </xf>
    <xf numFmtId="0" fontId="28" fillId="4" borderId="46" xfId="2" applyFont="1" applyFill="1" applyBorder="1" applyAlignment="1" applyProtection="1">
      <alignment vertical="center"/>
      <protection locked="0" hidden="1"/>
    </xf>
    <xf numFmtId="0" fontId="28" fillId="0" borderId="7" xfId="2" applyFont="1" applyBorder="1" applyAlignment="1" applyProtection="1">
      <alignment horizontal="center" vertical="center"/>
      <protection locked="0" hidden="1"/>
    </xf>
    <xf numFmtId="0" fontId="28" fillId="3" borderId="7" xfId="2" applyFont="1" applyFill="1" applyBorder="1" applyAlignment="1" applyProtection="1">
      <alignment vertical="center"/>
      <protection locked="0" hidden="1"/>
    </xf>
    <xf numFmtId="0" fontId="28" fillId="0" borderId="8" xfId="2" applyFont="1" applyBorder="1" applyAlignment="1" applyProtection="1">
      <alignment horizontal="center" vertical="center"/>
      <protection locked="0" hidden="1"/>
    </xf>
    <xf numFmtId="0" fontId="28" fillId="4" borderId="6" xfId="2" applyFont="1" applyFill="1" applyBorder="1" applyAlignment="1" applyProtection="1">
      <alignment vertical="center"/>
      <protection locked="0" hidden="1"/>
    </xf>
    <xf numFmtId="0" fontId="28" fillId="4" borderId="37" xfId="2" applyFont="1" applyFill="1" applyBorder="1" applyAlignment="1" applyProtection="1">
      <alignment vertical="center"/>
      <protection locked="0" hidden="1"/>
    </xf>
    <xf numFmtId="0" fontId="28" fillId="0" borderId="28" xfId="2" applyFont="1" applyBorder="1" applyAlignment="1" applyProtection="1">
      <alignment horizontal="center" vertical="center"/>
      <protection locked="0" hidden="1"/>
    </xf>
    <xf numFmtId="0" fontId="28" fillId="3" borderId="28" xfId="2" applyFont="1" applyFill="1" applyBorder="1" applyAlignment="1" applyProtection="1">
      <alignment vertical="center"/>
      <protection locked="0" hidden="1"/>
    </xf>
    <xf numFmtId="0" fontId="28" fillId="0" borderId="38" xfId="2" applyFont="1" applyBorder="1" applyAlignment="1" applyProtection="1">
      <alignment horizontal="center" vertical="center"/>
      <protection locked="0" hidden="1"/>
    </xf>
    <xf numFmtId="0" fontId="28" fillId="3" borderId="27" xfId="2" applyFont="1" applyFill="1" applyBorder="1" applyAlignment="1" applyProtection="1">
      <alignment vertical="center"/>
      <protection locked="0" hidden="1"/>
    </xf>
    <xf numFmtId="0" fontId="28" fillId="0" borderId="0" xfId="2" applyFont="1" applyAlignment="1" applyProtection="1">
      <alignment vertical="center" wrapText="1"/>
      <protection hidden="1"/>
    </xf>
    <xf numFmtId="0" fontId="28" fillId="0" borderId="0" xfId="2" applyFont="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3" borderId="32" xfId="2" applyFont="1" applyFill="1" applyBorder="1" applyAlignment="1" applyProtection="1">
      <alignment horizontal="center" vertical="center"/>
      <protection hidden="1"/>
    </xf>
    <xf numFmtId="0" fontId="28" fillId="6" borderId="0" xfId="2" applyFont="1" applyFill="1" applyAlignment="1" applyProtection="1">
      <alignment vertical="center"/>
      <protection locked="0" hidden="1"/>
    </xf>
    <xf numFmtId="0" fontId="28" fillId="3" borderId="0" xfId="2" applyFont="1" applyFill="1" applyAlignment="1" applyProtection="1">
      <alignment vertical="center"/>
      <protection locked="0" hidden="1"/>
    </xf>
    <xf numFmtId="0" fontId="28" fillId="5" borderId="50" xfId="2" applyFont="1" applyFill="1" applyBorder="1" applyAlignment="1" applyProtection="1">
      <alignment vertical="center"/>
      <protection hidden="1"/>
    </xf>
    <xf numFmtId="0" fontId="28" fillId="5" borderId="32" xfId="2" applyFont="1" applyFill="1" applyBorder="1" applyAlignment="1" applyProtection="1">
      <alignment vertical="center"/>
      <protection hidden="1"/>
    </xf>
    <xf numFmtId="0" fontId="28" fillId="5" borderId="51" xfId="2" applyFont="1" applyFill="1" applyBorder="1" applyAlignment="1" applyProtection="1">
      <alignment vertical="center"/>
      <protection hidden="1"/>
    </xf>
    <xf numFmtId="0" fontId="28" fillId="5" borderId="46" xfId="2" applyFont="1" applyFill="1" applyBorder="1" applyAlignment="1" applyProtection="1">
      <alignment vertical="center"/>
      <protection hidden="1"/>
    </xf>
    <xf numFmtId="0" fontId="28" fillId="5" borderId="7" xfId="2" applyFont="1" applyFill="1" applyBorder="1" applyAlignment="1" applyProtection="1">
      <alignment vertical="center"/>
      <protection hidden="1"/>
    </xf>
    <xf numFmtId="0" fontId="28" fillId="5" borderId="8" xfId="2" applyFont="1" applyFill="1" applyBorder="1" applyAlignment="1" applyProtection="1">
      <alignment vertical="center"/>
      <protection hidden="1"/>
    </xf>
    <xf numFmtId="0" fontId="28" fillId="5" borderId="0" xfId="2" applyFont="1" applyFill="1" applyBorder="1" applyAlignment="1" applyProtection="1">
      <alignment vertical="center"/>
      <protection hidden="1"/>
    </xf>
    <xf numFmtId="0" fontId="30" fillId="0" borderId="0" xfId="2" applyFont="1" applyProtection="1">
      <protection hidden="1"/>
    </xf>
    <xf numFmtId="0" fontId="28" fillId="0" borderId="0" xfId="2" applyFont="1" applyProtection="1">
      <protection hidden="1"/>
    </xf>
    <xf numFmtId="0" fontId="28" fillId="0" borderId="0" xfId="2" applyFont="1" applyAlignment="1" applyProtection="1">
      <alignment horizontal="right" vertical="center"/>
      <protection locked="0" hidden="1"/>
    </xf>
    <xf numFmtId="0" fontId="28" fillId="9" borderId="62" xfId="2" applyFont="1" applyFill="1" applyBorder="1" applyAlignment="1" applyProtection="1">
      <alignment vertical="center"/>
      <protection hidden="1"/>
    </xf>
    <xf numFmtId="0" fontId="28" fillId="9" borderId="63" xfId="2" applyFont="1" applyFill="1" applyBorder="1" applyAlignment="1" applyProtection="1">
      <alignment vertical="center"/>
      <protection hidden="1"/>
    </xf>
    <xf numFmtId="0" fontId="28" fillId="9" borderId="63" xfId="2" applyFont="1" applyFill="1" applyBorder="1" applyAlignment="1" applyProtection="1">
      <alignment horizontal="right" vertical="center"/>
      <protection hidden="1"/>
    </xf>
    <xf numFmtId="0" fontId="28" fillId="9" borderId="63" xfId="2" applyFont="1" applyFill="1" applyBorder="1" applyAlignment="1" applyProtection="1">
      <alignment horizontal="center" vertical="center"/>
      <protection hidden="1"/>
    </xf>
    <xf numFmtId="0" fontId="28" fillId="9" borderId="63" xfId="2" applyFont="1" applyFill="1" applyBorder="1" applyAlignment="1" applyProtection="1">
      <alignment vertical="center"/>
      <protection locked="0" hidden="1"/>
    </xf>
    <xf numFmtId="0" fontId="28" fillId="9" borderId="64" xfId="2" applyFont="1" applyFill="1" applyBorder="1" applyAlignment="1" applyProtection="1">
      <alignment horizontal="center" vertical="center"/>
      <protection hidden="1"/>
    </xf>
    <xf numFmtId="0" fontId="28" fillId="9" borderId="65" xfId="2" applyFont="1" applyFill="1" applyBorder="1" applyAlignment="1" applyProtection="1">
      <alignment vertical="center"/>
      <protection hidden="1"/>
    </xf>
    <xf numFmtId="0" fontId="27" fillId="0" borderId="0" xfId="2" applyFont="1" applyProtection="1">
      <protection hidden="1"/>
    </xf>
    <xf numFmtId="0" fontId="28" fillId="0" borderId="0" xfId="2" applyFont="1" applyAlignment="1" applyProtection="1">
      <alignment wrapText="1"/>
      <protection hidden="1"/>
    </xf>
    <xf numFmtId="0" fontId="30" fillId="0" borderId="0" xfId="3" applyNumberFormat="1" applyFont="1" applyAlignment="1" applyProtection="1">
      <alignment vertical="center"/>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4" applyNumberFormat="1" applyFont="1" applyAlignment="1" applyProtection="1">
      <alignment vertical="center"/>
      <protection hidden="1"/>
    </xf>
    <xf numFmtId="0" fontId="27" fillId="0" borderId="0" xfId="3" applyNumberFormat="1" applyFont="1" applyAlignment="1" applyProtection="1">
      <alignment vertical="center"/>
      <protection hidden="1"/>
    </xf>
    <xf numFmtId="0" fontId="37" fillId="0" borderId="0" xfId="4" applyNumberFormat="1" applyFont="1" applyAlignment="1" applyProtection="1">
      <alignment horizontal="center" vertical="center"/>
      <protection hidden="1"/>
    </xf>
    <xf numFmtId="0" fontId="37" fillId="0" borderId="0" xfId="4" applyNumberFormat="1" applyFont="1" applyAlignment="1" applyProtection="1">
      <alignment vertical="center"/>
      <protection hidden="1"/>
    </xf>
    <xf numFmtId="0" fontId="38" fillId="0" borderId="0" xfId="4" applyNumberFormat="1" applyFont="1" applyAlignment="1" applyProtection="1">
      <alignment horizontal="center" vertical="center"/>
      <protection hidden="1"/>
    </xf>
    <xf numFmtId="0" fontId="38" fillId="0" borderId="35" xfId="3" applyNumberFormat="1" applyFont="1" applyBorder="1" applyAlignment="1" applyProtection="1">
      <alignment vertical="center"/>
      <protection hidden="1"/>
    </xf>
    <xf numFmtId="0" fontId="38" fillId="0" borderId="3" xfId="4" applyNumberFormat="1" applyFont="1" applyBorder="1" applyAlignment="1" applyProtection="1">
      <alignment vertical="center"/>
      <protection hidden="1"/>
    </xf>
    <xf numFmtId="0" fontId="38" fillId="0" borderId="3" xfId="3" applyNumberFormat="1" applyFont="1" applyBorder="1" applyAlignment="1" applyProtection="1">
      <alignment vertical="center"/>
      <protection hidden="1"/>
    </xf>
    <xf numFmtId="0" fontId="38" fillId="0" borderId="2" xfId="3" applyNumberFormat="1" applyFont="1" applyBorder="1" applyAlignment="1" applyProtection="1">
      <alignment vertical="center"/>
      <protection hidden="1"/>
    </xf>
    <xf numFmtId="0" fontId="38" fillId="0" borderId="36" xfId="3" applyNumberFormat="1" applyFont="1" applyBorder="1" applyAlignment="1" applyProtection="1">
      <alignment vertical="center"/>
      <protection hidden="1"/>
    </xf>
    <xf numFmtId="0" fontId="38" fillId="0" borderId="47" xfId="4" applyNumberFormat="1" applyFont="1" applyBorder="1" applyAlignment="1" applyProtection="1">
      <alignment vertical="center"/>
      <protection hidden="1"/>
    </xf>
    <xf numFmtId="0" fontId="38" fillId="0" borderId="0" xfId="3" applyNumberFormat="1" applyFont="1" applyAlignment="1" applyProtection="1">
      <alignment horizontal="center" vertical="center"/>
      <protection hidden="1"/>
    </xf>
    <xf numFmtId="0" fontId="38" fillId="0" borderId="7" xfId="3" applyNumberFormat="1" applyFont="1" applyBorder="1" applyAlignment="1" applyProtection="1">
      <alignment vertical="center"/>
      <protection hidden="1"/>
    </xf>
    <xf numFmtId="0" fontId="38" fillId="0" borderId="20" xfId="3" applyNumberFormat="1" applyFont="1" applyBorder="1" applyAlignment="1" applyProtection="1">
      <alignment horizontal="center" vertical="center"/>
      <protection hidden="1"/>
    </xf>
    <xf numFmtId="0" fontId="37" fillId="0" borderId="0" xfId="3" applyNumberFormat="1" applyFont="1" applyAlignment="1" applyProtection="1">
      <alignment horizontal="left" vertical="center"/>
      <protection hidden="1"/>
    </xf>
    <xf numFmtId="0" fontId="38" fillId="0" borderId="0" xfId="3" applyNumberFormat="1" applyFont="1" applyAlignment="1" applyProtection="1">
      <alignment vertical="center" shrinkToFit="1"/>
      <protection hidden="1"/>
    </xf>
    <xf numFmtId="0" fontId="38" fillId="0" borderId="3" xfId="3" applyNumberFormat="1" applyFont="1" applyBorder="1" applyAlignment="1" applyProtection="1">
      <alignment vertical="center" wrapText="1"/>
      <protection hidden="1"/>
    </xf>
    <xf numFmtId="0" fontId="38" fillId="0" borderId="36" xfId="3" applyNumberFormat="1" applyFont="1" applyBorder="1" applyAlignment="1" applyProtection="1">
      <alignment vertical="center" wrapText="1"/>
      <protection hidden="1"/>
    </xf>
    <xf numFmtId="0" fontId="38" fillId="0" borderId="37" xfId="4" applyNumberFormat="1" applyFont="1" applyBorder="1" applyAlignment="1" applyProtection="1">
      <alignment vertical="center"/>
      <protection hidden="1"/>
    </xf>
    <xf numFmtId="0" fontId="38" fillId="0" borderId="28" xfId="3" applyNumberFormat="1" applyFont="1" applyBorder="1" applyAlignment="1" applyProtection="1">
      <alignment vertical="center"/>
      <protection hidden="1"/>
    </xf>
    <xf numFmtId="0" fontId="38" fillId="0" borderId="28" xfId="4" applyNumberFormat="1" applyFont="1" applyBorder="1" applyAlignment="1" applyProtection="1">
      <alignment vertical="center"/>
      <protection hidden="1"/>
    </xf>
    <xf numFmtId="0" fontId="38" fillId="3" borderId="27" xfId="3" applyNumberFormat="1" applyFont="1" applyFill="1" applyBorder="1" applyAlignment="1" applyProtection="1">
      <alignment horizontal="right" vertical="center" wrapText="1"/>
      <protection hidden="1"/>
    </xf>
    <xf numFmtId="0" fontId="38" fillId="3" borderId="28" xfId="3" applyNumberFormat="1" applyFont="1" applyFill="1" applyBorder="1" applyAlignment="1" applyProtection="1">
      <alignment horizontal="right" vertical="center"/>
      <protection hidden="1"/>
    </xf>
    <xf numFmtId="0" fontId="38" fillId="3" borderId="28" xfId="4" applyNumberFormat="1" applyFont="1" applyFill="1" applyBorder="1" applyAlignment="1" applyProtection="1">
      <alignment vertical="center"/>
      <protection hidden="1"/>
    </xf>
    <xf numFmtId="0" fontId="28" fillId="3" borderId="39" xfId="2" applyNumberFormat="1" applyFont="1" applyFill="1" applyBorder="1" applyAlignment="1" applyProtection="1">
      <alignment horizontal="left" vertical="center"/>
      <protection hidden="1"/>
    </xf>
    <xf numFmtId="0" fontId="38" fillId="0" borderId="18" xfId="2" applyNumberFormat="1" applyFont="1" applyBorder="1" applyAlignment="1" applyProtection="1">
      <alignment horizontal="center" vertical="center"/>
      <protection hidden="1"/>
    </xf>
    <xf numFmtId="0" fontId="37" fillId="0" borderId="0" xfId="3" applyNumberFormat="1" applyFont="1" applyAlignment="1" applyProtection="1">
      <alignment horizontal="center" vertical="center" textRotation="255"/>
      <protection hidden="1"/>
    </xf>
    <xf numFmtId="0" fontId="37" fillId="0" borderId="0" xfId="5" applyNumberFormat="1" applyFont="1" applyAlignment="1" applyProtection="1">
      <alignment vertical="center"/>
      <protection hidden="1"/>
    </xf>
    <xf numFmtId="0" fontId="37" fillId="0" borderId="0" xfId="5" applyNumberFormat="1" applyFont="1" applyAlignment="1" applyProtection="1">
      <alignment horizontal="left" vertical="center"/>
      <protection hidden="1"/>
    </xf>
    <xf numFmtId="0" fontId="38" fillId="0" borderId="25" xfId="2"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0" xfId="2" applyNumberFormat="1" applyFont="1" applyAlignment="1" applyProtection="1">
      <alignment vertical="center"/>
      <protection hidden="1"/>
    </xf>
    <xf numFmtId="0" fontId="38" fillId="0" borderId="50" xfId="4" applyNumberFormat="1" applyFont="1" applyBorder="1" applyAlignment="1" applyProtection="1">
      <alignment vertical="center"/>
      <protection hidden="1"/>
    </xf>
    <xf numFmtId="0" fontId="38" fillId="0" borderId="32" xfId="4" applyNumberFormat="1" applyFont="1" applyBorder="1" applyAlignment="1" applyProtection="1">
      <alignment vertical="center"/>
      <protection hidden="1"/>
    </xf>
    <xf numFmtId="0" fontId="30" fillId="0" borderId="0" xfId="6" applyNumberFormat="1" applyFont="1">
      <alignment vertical="center"/>
    </xf>
    <xf numFmtId="0" fontId="27" fillId="0" borderId="0" xfId="6" applyNumberFormat="1" applyFont="1">
      <alignment vertical="center"/>
    </xf>
    <xf numFmtId="0" fontId="31" fillId="0" borderId="0" xfId="6" applyNumberFormat="1" applyFont="1">
      <alignment vertical="center"/>
    </xf>
    <xf numFmtId="0" fontId="28" fillId="0" borderId="0" xfId="6" applyNumberFormat="1" applyFont="1">
      <alignment vertical="center"/>
    </xf>
    <xf numFmtId="0" fontId="27" fillId="0" borderId="0" xfId="6" applyNumberFormat="1" applyFont="1" applyAlignment="1">
      <alignment horizontal="center" vertical="center"/>
    </xf>
    <xf numFmtId="0" fontId="39" fillId="0" borderId="0" xfId="6" applyNumberFormat="1" applyFont="1">
      <alignment vertical="center"/>
    </xf>
    <xf numFmtId="0" fontId="40" fillId="0" borderId="0" xfId="6" applyNumberFormat="1" applyFont="1">
      <alignment vertical="center"/>
    </xf>
    <xf numFmtId="0" fontId="41" fillId="0" borderId="0" xfId="6" applyNumberFormat="1" applyFont="1">
      <alignment vertical="center"/>
    </xf>
    <xf numFmtId="0" fontId="28" fillId="0" borderId="7" xfId="6" applyNumberFormat="1" applyFont="1" applyBorder="1">
      <alignment vertical="center"/>
    </xf>
    <xf numFmtId="0" fontId="28" fillId="0" borderId="0" xfId="6" applyNumberFormat="1" applyFont="1" applyAlignment="1">
      <alignment horizontal="center" vertical="center"/>
    </xf>
    <xf numFmtId="0" fontId="28" fillId="3" borderId="0" xfId="6" applyNumberFormat="1" applyFont="1" applyFill="1" applyAlignment="1">
      <alignment horizontal="center" vertical="center"/>
    </xf>
    <xf numFmtId="0" fontId="28" fillId="0" borderId="0" xfId="6" applyNumberFormat="1" applyFont="1" applyAlignment="1">
      <alignment horizontal="left" vertical="center"/>
    </xf>
    <xf numFmtId="0" fontId="28" fillId="7" borderId="101" xfId="6" applyNumberFormat="1" applyFont="1" applyFill="1" applyBorder="1" applyAlignment="1">
      <alignment vertical="center" shrinkToFit="1"/>
    </xf>
    <xf numFmtId="0" fontId="28" fillId="7" borderId="102" xfId="6" applyNumberFormat="1" applyFont="1" applyFill="1" applyBorder="1" applyAlignment="1">
      <alignment vertical="center" shrinkToFit="1"/>
    </xf>
    <xf numFmtId="0" fontId="28" fillId="7" borderId="103" xfId="6" applyNumberFormat="1" applyFont="1" applyFill="1" applyBorder="1" applyAlignment="1">
      <alignment vertical="center" shrinkToFit="1"/>
    </xf>
    <xf numFmtId="0" fontId="28" fillId="7" borderId="104" xfId="6" applyNumberFormat="1" applyFont="1" applyFill="1" applyBorder="1" applyAlignment="1">
      <alignment vertical="center" shrinkToFit="1"/>
    </xf>
    <xf numFmtId="0" fontId="28" fillId="7" borderId="105" xfId="6" applyNumberFormat="1" applyFont="1" applyFill="1" applyBorder="1" applyAlignment="1">
      <alignment vertical="center" shrinkToFit="1"/>
    </xf>
    <xf numFmtId="0" fontId="28" fillId="7" borderId="106" xfId="6" applyNumberFormat="1" applyFont="1" applyFill="1" applyBorder="1" applyAlignment="1">
      <alignment vertical="center" shrinkToFit="1"/>
    </xf>
    <xf numFmtId="0" fontId="31" fillId="7" borderId="102" xfId="6" applyNumberFormat="1" applyFont="1" applyFill="1" applyBorder="1" applyAlignment="1">
      <alignment vertical="center" shrinkToFit="1"/>
    </xf>
    <xf numFmtId="0" fontId="31" fillId="7" borderId="107" xfId="6" applyNumberFormat="1" applyFont="1" applyFill="1" applyBorder="1" applyAlignment="1">
      <alignment vertical="center" shrinkToFit="1"/>
    </xf>
    <xf numFmtId="0" fontId="42" fillId="0" borderId="125" xfId="6" applyNumberFormat="1" applyFont="1" applyBorder="1" applyAlignment="1">
      <alignment horizontal="center" vertical="center"/>
    </xf>
    <xf numFmtId="0" fontId="42" fillId="0" borderId="8" xfId="6" applyNumberFormat="1" applyFont="1" applyBorder="1" applyAlignment="1">
      <alignment horizontal="center" vertical="center"/>
    </xf>
    <xf numFmtId="0" fontId="31" fillId="7" borderId="130" xfId="6" applyNumberFormat="1" applyFont="1" applyFill="1" applyBorder="1" applyAlignment="1">
      <alignment horizontal="center" vertical="center"/>
    </xf>
    <xf numFmtId="0" fontId="31" fillId="7" borderId="131" xfId="6" applyNumberFormat="1" applyFont="1" applyFill="1" applyBorder="1" applyAlignment="1">
      <alignment horizontal="center" vertical="center"/>
    </xf>
    <xf numFmtId="0" fontId="31" fillId="7" borderId="132" xfId="6" applyNumberFormat="1" applyFont="1" applyFill="1" applyBorder="1" applyAlignment="1">
      <alignment horizontal="center" vertical="center"/>
    </xf>
    <xf numFmtId="0" fontId="31" fillId="7" borderId="133" xfId="6" applyNumberFormat="1" applyFont="1" applyFill="1" applyBorder="1" applyAlignment="1">
      <alignment horizontal="center" vertical="center"/>
    </xf>
    <xf numFmtId="0" fontId="31" fillId="7" borderId="134" xfId="6" applyNumberFormat="1" applyFont="1" applyFill="1" applyBorder="1" applyAlignment="1">
      <alignment horizontal="center" vertical="center"/>
    </xf>
    <xf numFmtId="0" fontId="31" fillId="7" borderId="135" xfId="6" applyNumberFormat="1" applyFont="1" applyFill="1" applyBorder="1" applyAlignment="1">
      <alignment horizontal="center" vertical="center"/>
    </xf>
    <xf numFmtId="0" fontId="31" fillId="7" borderId="86" xfId="6" applyNumberFormat="1" applyFont="1" applyFill="1" applyBorder="1" applyAlignment="1">
      <alignment horizontal="center" vertical="center"/>
    </xf>
    <xf numFmtId="0" fontId="31" fillId="7" borderId="136" xfId="6" applyNumberFormat="1" applyFont="1" applyFill="1" applyBorder="1" applyAlignment="1">
      <alignment horizontal="center" vertical="center"/>
    </xf>
    <xf numFmtId="0" fontId="31" fillId="7" borderId="85" xfId="6" applyNumberFormat="1" applyFont="1" applyFill="1" applyBorder="1" applyAlignment="1">
      <alignment horizontal="center" vertical="center"/>
    </xf>
    <xf numFmtId="0" fontId="31" fillId="7" borderId="87" xfId="6" applyNumberFormat="1" applyFont="1" applyFill="1" applyBorder="1" applyAlignment="1">
      <alignment horizontal="center" vertical="center"/>
    </xf>
    <xf numFmtId="0" fontId="31" fillId="7" borderId="137" xfId="6" applyNumberFormat="1" applyFont="1" applyFill="1" applyBorder="1" applyAlignment="1">
      <alignment horizontal="center" vertical="center"/>
    </xf>
    <xf numFmtId="0" fontId="31" fillId="7" borderId="112" xfId="6" applyNumberFormat="1" applyFont="1" applyFill="1" applyBorder="1" applyAlignment="1">
      <alignment horizontal="center" vertical="center"/>
    </xf>
    <xf numFmtId="0" fontId="45" fillId="0" borderId="0" xfId="6" applyNumberFormat="1" applyFont="1" applyAlignment="1">
      <alignment vertical="center" wrapText="1"/>
    </xf>
    <xf numFmtId="0" fontId="40" fillId="0" borderId="0" xfId="6" applyNumberFormat="1" applyFont="1" applyAlignment="1">
      <alignment vertical="center" wrapText="1"/>
    </xf>
    <xf numFmtId="0" fontId="46" fillId="0" borderId="0" xfId="6" applyNumberFormat="1" applyFont="1" applyAlignment="1">
      <alignment vertical="center" wrapText="1"/>
    </xf>
    <xf numFmtId="0" fontId="47" fillId="0" borderId="0" xfId="6" applyNumberFormat="1" applyFont="1">
      <alignment vertical="center"/>
    </xf>
    <xf numFmtId="0" fontId="48" fillId="0" borderId="0" xfId="6" applyNumberFormat="1" applyFont="1">
      <alignment vertical="center"/>
    </xf>
    <xf numFmtId="0" fontId="28" fillId="0" borderId="155" xfId="6" applyNumberFormat="1" applyFont="1" applyBorder="1" applyAlignment="1">
      <alignment vertical="center" shrinkToFit="1"/>
    </xf>
    <xf numFmtId="0" fontId="28" fillId="0" borderId="102" xfId="6" applyNumberFormat="1" applyFont="1" applyBorder="1" applyAlignment="1">
      <alignment vertical="center" shrinkToFit="1"/>
    </xf>
    <xf numFmtId="0" fontId="28" fillId="0" borderId="103" xfId="6" applyNumberFormat="1" applyFont="1" applyBorder="1" applyAlignment="1">
      <alignment vertical="center" shrinkToFit="1"/>
    </xf>
    <xf numFmtId="0" fontId="28" fillId="0" borderId="104" xfId="6" applyNumberFormat="1" applyFont="1" applyBorder="1" applyAlignment="1">
      <alignment vertical="center" shrinkToFit="1"/>
    </xf>
    <xf numFmtId="0" fontId="28" fillId="0" borderId="105" xfId="6" applyNumberFormat="1" applyFont="1" applyBorder="1" applyAlignment="1">
      <alignment vertical="center" shrinkToFit="1"/>
    </xf>
    <xf numFmtId="0" fontId="28" fillId="0" borderId="106" xfId="6" applyNumberFormat="1" applyFont="1" applyBorder="1" applyAlignment="1">
      <alignment vertical="center" shrinkToFit="1"/>
    </xf>
    <xf numFmtId="0" fontId="31" fillId="0" borderId="102" xfId="6" applyNumberFormat="1" applyFont="1" applyBorder="1" applyAlignment="1">
      <alignment vertical="center" shrinkToFit="1"/>
    </xf>
    <xf numFmtId="0" fontId="31" fillId="0" borderId="156" xfId="6" applyNumberFormat="1" applyFont="1" applyBorder="1" applyAlignment="1">
      <alignment vertical="center" shrinkToFit="1"/>
    </xf>
    <xf numFmtId="0" fontId="31" fillId="0" borderId="76"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61" xfId="6" applyNumberFormat="1" applyFont="1" applyBorder="1" applyAlignment="1">
      <alignment horizontal="center" vertical="center"/>
    </xf>
    <xf numFmtId="0" fontId="31" fillId="0" borderId="162" xfId="6" applyNumberFormat="1" applyFont="1" applyBorder="1" applyAlignment="1">
      <alignment horizontal="center" vertical="center"/>
    </xf>
    <xf numFmtId="0" fontId="31" fillId="0" borderId="163" xfId="6" applyNumberFormat="1" applyFont="1" applyBorder="1" applyAlignment="1">
      <alignment horizontal="center" vertical="center"/>
    </xf>
    <xf numFmtId="0" fontId="31" fillId="0" borderId="164" xfId="6" applyNumberFormat="1" applyFont="1" applyBorder="1" applyAlignment="1">
      <alignment horizontal="center" vertical="center"/>
    </xf>
    <xf numFmtId="0" fontId="31" fillId="0" borderId="165" xfId="6" applyNumberFormat="1" applyFont="1" applyBorder="1" applyAlignment="1">
      <alignment horizontal="center" vertical="center"/>
    </xf>
    <xf numFmtId="0" fontId="31" fillId="0" borderId="166" xfId="6" applyNumberFormat="1" applyFont="1" applyBorder="1" applyAlignment="1">
      <alignment horizontal="center" vertical="center"/>
    </xf>
    <xf numFmtId="0" fontId="31" fillId="0" borderId="167" xfId="6" applyNumberFormat="1" applyFont="1" applyBorder="1" applyAlignment="1">
      <alignment horizontal="center" vertical="center"/>
    </xf>
    <xf numFmtId="0" fontId="31" fillId="0" borderId="168" xfId="6" applyNumberFormat="1" applyFont="1" applyBorder="1" applyAlignment="1">
      <alignment horizontal="center" vertical="center"/>
    </xf>
    <xf numFmtId="0" fontId="31" fillId="0" borderId="169" xfId="6" applyNumberFormat="1" applyFont="1" applyBorder="1" applyAlignment="1">
      <alignment horizontal="right" vertical="center"/>
    </xf>
    <xf numFmtId="0" fontId="31" fillId="0" borderId="117" xfId="6" applyNumberFormat="1" applyFont="1" applyBorder="1" applyAlignment="1">
      <alignment horizontal="left" vertical="center"/>
    </xf>
    <xf numFmtId="0" fontId="31" fillId="0" borderId="171" xfId="6" applyNumberFormat="1" applyFont="1" applyBorder="1" applyAlignment="1">
      <alignment horizontal="center" vertical="center"/>
    </xf>
    <xf numFmtId="0" fontId="31" fillId="0" borderId="172" xfId="6" applyNumberFormat="1" applyFont="1" applyBorder="1" applyAlignment="1">
      <alignment horizontal="right" vertical="center"/>
    </xf>
    <xf numFmtId="0" fontId="31" fillId="0" borderId="97" xfId="6" applyNumberFormat="1" applyFont="1" applyBorder="1" applyAlignment="1">
      <alignment horizontal="left" vertical="center"/>
    </xf>
    <xf numFmtId="0" fontId="31" fillId="0" borderId="173" xfId="6" applyNumberFormat="1" applyFont="1" applyBorder="1" applyAlignment="1">
      <alignment horizontal="center" vertical="center"/>
    </xf>
    <xf numFmtId="0" fontId="31" fillId="0" borderId="174" xfId="6" applyNumberFormat="1" applyFont="1" applyBorder="1" applyAlignment="1">
      <alignment horizontal="right" vertical="center"/>
    </xf>
    <xf numFmtId="0" fontId="31" fillId="0" borderId="110" xfId="6" applyNumberFormat="1" applyFont="1" applyBorder="1" applyAlignment="1">
      <alignment horizontal="left" vertical="center"/>
    </xf>
    <xf numFmtId="0" fontId="42" fillId="0" borderId="0" xfId="6" applyNumberFormat="1" applyFont="1" applyAlignment="1">
      <alignment vertical="top" wrapText="1"/>
    </xf>
    <xf numFmtId="176" fontId="31" fillId="0" borderId="170" xfId="6" applyNumberFormat="1" applyFont="1" applyBorder="1">
      <alignment vertical="center"/>
    </xf>
    <xf numFmtId="176" fontId="31" fillId="0" borderId="117" xfId="6" applyNumberFormat="1" applyFont="1" applyBorder="1" applyAlignment="1">
      <alignment horizontal="left" vertical="center"/>
    </xf>
    <xf numFmtId="176" fontId="31" fillId="0" borderId="168" xfId="6" applyNumberFormat="1" applyFont="1" applyBorder="1" applyAlignment="1">
      <alignment horizontal="center" vertical="center"/>
    </xf>
    <xf numFmtId="176" fontId="31" fillId="0" borderId="169" xfId="6" applyNumberFormat="1" applyFont="1" applyBorder="1" applyAlignment="1">
      <alignment horizontal="right" vertical="center"/>
    </xf>
    <xf numFmtId="176" fontId="31" fillId="0" borderId="118" xfId="6" applyNumberFormat="1" applyFont="1" applyBorder="1">
      <alignment vertical="center"/>
    </xf>
    <xf numFmtId="176" fontId="31" fillId="0" borderId="96" xfId="6" applyNumberFormat="1" applyFont="1" applyBorder="1">
      <alignment vertical="center"/>
    </xf>
    <xf numFmtId="176" fontId="31" fillId="0" borderId="97" xfId="6" applyNumberFormat="1" applyFont="1" applyBorder="1" applyAlignment="1">
      <alignment horizontal="left" vertical="center"/>
    </xf>
    <xf numFmtId="176" fontId="31" fillId="0" borderId="171" xfId="6" applyNumberFormat="1" applyFont="1" applyBorder="1" applyAlignment="1">
      <alignment horizontal="center" vertical="center"/>
    </xf>
    <xf numFmtId="176" fontId="31" fillId="0" borderId="172" xfId="6" applyNumberFormat="1" applyFont="1" applyBorder="1" applyAlignment="1">
      <alignment horizontal="right" vertical="center"/>
    </xf>
    <xf numFmtId="176" fontId="31" fillId="0" borderId="109" xfId="6" applyNumberFormat="1" applyFont="1" applyBorder="1">
      <alignment vertical="center"/>
    </xf>
    <xf numFmtId="176" fontId="31" fillId="0" borderId="110" xfId="6" applyNumberFormat="1" applyFont="1" applyBorder="1" applyAlignment="1">
      <alignment horizontal="left" vertical="center"/>
    </xf>
    <xf numFmtId="176" fontId="31" fillId="0" borderId="173" xfId="6" applyNumberFormat="1" applyFont="1" applyBorder="1" applyAlignment="1">
      <alignment horizontal="center" vertical="center"/>
    </xf>
    <xf numFmtId="176" fontId="31" fillId="0" borderId="174" xfId="6" applyNumberFormat="1" applyFont="1" applyBorder="1" applyAlignment="1">
      <alignment horizontal="right" vertical="center"/>
    </xf>
    <xf numFmtId="0" fontId="38" fillId="3" borderId="32" xfId="3" applyNumberFormat="1" applyFont="1" applyFill="1" applyBorder="1" applyAlignment="1" applyProtection="1">
      <alignment horizontal="right" vertical="center" wrapText="1"/>
      <protection hidden="1"/>
    </xf>
    <xf numFmtId="0" fontId="38" fillId="3" borderId="32" xfId="3" applyNumberFormat="1" applyFont="1" applyFill="1" applyBorder="1" applyAlignment="1" applyProtection="1">
      <alignment horizontal="right" vertical="center"/>
      <protection hidden="1"/>
    </xf>
    <xf numFmtId="0" fontId="28" fillId="3" borderId="32" xfId="2" applyNumberFormat="1" applyFont="1" applyFill="1" applyBorder="1" applyAlignment="1" applyProtection="1">
      <alignment vertical="center"/>
      <protection hidden="1"/>
    </xf>
    <xf numFmtId="0" fontId="38" fillId="3" borderId="32" xfId="4" applyNumberFormat="1" applyFont="1" applyFill="1" applyBorder="1" applyAlignment="1" applyProtection="1">
      <alignment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vertical="center"/>
      <protection hidden="1"/>
    </xf>
    <xf numFmtId="0" fontId="28" fillId="0" borderId="0" xfId="2" applyNumberFormat="1" applyFont="1" applyAlignment="1" applyProtection="1">
      <alignment horizontal="center" vertical="center" wrapText="1"/>
      <protection hidden="1"/>
    </xf>
    <xf numFmtId="0" fontId="28" fillId="0" borderId="0" xfId="2" applyNumberFormat="1" applyFont="1" applyAlignment="1" applyProtection="1">
      <alignment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3" borderId="27" xfId="2" applyNumberFormat="1" applyFont="1" applyFill="1" applyBorder="1" applyAlignment="1" applyProtection="1">
      <alignment horizontal="center" vertical="center"/>
      <protection locked="0" hidden="1"/>
    </xf>
    <xf numFmtId="0" fontId="28" fillId="0" borderId="8"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3" borderId="12" xfId="2" applyNumberFormat="1" applyFont="1" applyFill="1" applyBorder="1" applyAlignment="1" applyProtection="1">
      <alignment horizontal="center" vertical="center"/>
      <protection hidden="1"/>
    </xf>
    <xf numFmtId="0" fontId="28" fillId="3" borderId="13"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0" borderId="48"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42" xfId="2" applyNumberFormat="1" applyFont="1" applyBorder="1" applyAlignment="1" applyProtection="1">
      <alignment horizontal="center" vertical="center"/>
      <protection hidden="1"/>
    </xf>
    <xf numFmtId="0" fontId="38" fillId="3" borderId="0" xfId="4" applyNumberFormat="1" applyFont="1" applyFill="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40"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locked="0" hidden="1"/>
    </xf>
    <xf numFmtId="0" fontId="28" fillId="0" borderId="0" xfId="2" applyNumberFormat="1" applyFont="1" applyProtection="1">
      <protection hidden="1"/>
    </xf>
    <xf numFmtId="0" fontId="38" fillId="3" borderId="32" xfId="3" applyNumberFormat="1" applyFont="1" applyFill="1" applyBorder="1" applyAlignment="1" applyProtection="1">
      <alignment horizontal="center" vertical="center" wrapText="1"/>
      <protection hidden="1"/>
    </xf>
    <xf numFmtId="0" fontId="38" fillId="3" borderId="32" xfId="3"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38" fillId="3" borderId="32" xfId="4" applyNumberFormat="1" applyFont="1" applyFill="1" applyBorder="1" applyAlignment="1" applyProtection="1">
      <alignment horizontal="center" vertical="center"/>
      <protection hidden="1"/>
    </xf>
    <xf numFmtId="0" fontId="28" fillId="3" borderId="33" xfId="2" applyNumberFormat="1" applyFont="1" applyFill="1" applyBorder="1" applyAlignment="1" applyProtection="1">
      <alignment horizontal="center" vertical="center"/>
      <protection hidden="1"/>
    </xf>
    <xf numFmtId="0" fontId="38" fillId="3" borderId="13" xfId="3" applyNumberFormat="1" applyFont="1" applyFill="1" applyBorder="1" applyAlignment="1" applyProtection="1">
      <alignment horizontal="center" vertical="center" wrapText="1"/>
      <protection hidden="1"/>
    </xf>
    <xf numFmtId="0" fontId="38" fillId="3" borderId="13" xfId="3" applyNumberFormat="1" applyFont="1" applyFill="1" applyBorder="1" applyAlignment="1" applyProtection="1">
      <alignment horizontal="center" vertical="center"/>
      <protection hidden="1"/>
    </xf>
    <xf numFmtId="0" fontId="38" fillId="3" borderId="13" xfId="4"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wrapText="1"/>
      <protection hidden="1"/>
    </xf>
    <xf numFmtId="0" fontId="38" fillId="3" borderId="7" xfId="4"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vertical="center" wrapText="1"/>
      <protection hidden="1"/>
    </xf>
    <xf numFmtId="0" fontId="38" fillId="3" borderId="3"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vertical="center"/>
      <protection hidden="1"/>
    </xf>
    <xf numFmtId="0" fontId="28" fillId="3" borderId="3" xfId="2" applyNumberFormat="1" applyFont="1" applyFill="1" applyBorder="1" applyAlignment="1" applyProtection="1">
      <alignment horizontal="left" vertical="center"/>
      <protection hidden="1"/>
    </xf>
    <xf numFmtId="0" fontId="38" fillId="3" borderId="7" xfId="3" applyNumberFormat="1" applyFont="1" applyFill="1" applyBorder="1" applyAlignment="1" applyProtection="1">
      <alignment vertical="center" wrapText="1"/>
      <protection hidden="1"/>
    </xf>
    <xf numFmtId="0" fontId="38" fillId="3" borderId="7" xfId="4" applyNumberFormat="1" applyFont="1" applyFill="1" applyBorder="1" applyAlignment="1" applyProtection="1">
      <alignment vertical="center"/>
      <protection hidden="1"/>
    </xf>
    <xf numFmtId="0" fontId="28" fillId="3" borderId="7" xfId="2" applyNumberFormat="1" applyFont="1" applyFill="1" applyBorder="1" applyAlignment="1" applyProtection="1">
      <alignment horizontal="left" vertical="center"/>
      <protection hidden="1"/>
    </xf>
    <xf numFmtId="0" fontId="28" fillId="3" borderId="0" xfId="2" applyNumberFormat="1" applyFont="1" applyFill="1" applyAlignment="1" applyProtection="1">
      <alignment horizontal="left" vertical="center"/>
      <protection hidden="1"/>
    </xf>
    <xf numFmtId="0" fontId="28" fillId="3" borderId="48"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38" fillId="3" borderId="0" xfId="3" applyNumberFormat="1" applyFont="1" applyFill="1" applyAlignment="1" applyProtection="1">
      <alignment vertical="center" wrapText="1"/>
      <protection hidden="1"/>
    </xf>
    <xf numFmtId="0" fontId="38" fillId="3" borderId="0" xfId="4" applyNumberFormat="1" applyFont="1" applyFill="1" applyAlignment="1" applyProtection="1">
      <alignment vertical="center"/>
      <protection hidden="1"/>
    </xf>
    <xf numFmtId="0" fontId="38" fillId="3" borderId="3" xfId="3" applyNumberFormat="1" applyFont="1" applyFill="1" applyBorder="1" applyAlignment="1" applyProtection="1">
      <alignment horizontal="center" vertical="center" wrapText="1"/>
      <protection hidden="1"/>
    </xf>
    <xf numFmtId="0" fontId="38" fillId="3" borderId="3" xfId="3" applyNumberFormat="1" applyFont="1" applyFill="1" applyBorder="1" applyAlignment="1" applyProtection="1">
      <alignment horizontal="left" vertical="center"/>
      <protection hidden="1"/>
    </xf>
    <xf numFmtId="0" fontId="38" fillId="3" borderId="28" xfId="4" applyNumberFormat="1" applyFont="1" applyFill="1" applyBorder="1" applyAlignment="1" applyProtection="1">
      <alignment horizontal="center" vertical="center"/>
      <protection hidden="1"/>
    </xf>
    <xf numFmtId="0" fontId="27" fillId="0" borderId="0" xfId="7" applyNumberFormat="1" applyFont="1" applyAlignment="1" applyProtection="1">
      <alignment horizontal="left" vertical="center"/>
      <protection hidden="1"/>
    </xf>
    <xf numFmtId="0" fontId="28" fillId="5" borderId="2" xfId="2" applyNumberFormat="1" applyFont="1" applyFill="1" applyBorder="1" applyAlignment="1" applyProtection="1">
      <alignment vertical="center"/>
      <protection hidden="1"/>
    </xf>
    <xf numFmtId="0" fontId="28" fillId="5" borderId="3" xfId="2" applyNumberFormat="1" applyFont="1" applyFill="1" applyBorder="1" applyAlignment="1" applyProtection="1">
      <alignment vertical="center"/>
      <protection hidden="1"/>
    </xf>
    <xf numFmtId="0" fontId="28" fillId="5" borderId="36" xfId="2" applyNumberFormat="1" applyFont="1" applyFill="1" applyBorder="1" applyAlignment="1" applyProtection="1">
      <alignment vertical="center"/>
      <protection hidden="1"/>
    </xf>
    <xf numFmtId="0" fontId="28" fillId="5" borderId="42" xfId="2" applyNumberFormat="1" applyFont="1" applyFill="1" applyBorder="1" applyAlignment="1" applyProtection="1">
      <alignment vertical="center"/>
      <protection hidden="1"/>
    </xf>
    <xf numFmtId="0" fontId="28" fillId="5" borderId="0" xfId="2" applyNumberFormat="1" applyFont="1" applyFill="1" applyAlignment="1" applyProtection="1">
      <alignment horizontal="center" vertical="center"/>
      <protection hidden="1"/>
    </xf>
    <xf numFmtId="0" fontId="28" fillId="5" borderId="48" xfId="2" applyNumberFormat="1" applyFont="1" applyFill="1" applyBorder="1" applyAlignment="1" applyProtection="1">
      <alignment vertical="center"/>
      <protection hidden="1"/>
    </xf>
    <xf numFmtId="0" fontId="28" fillId="0" borderId="0" xfId="2" applyNumberFormat="1" applyFont="1" applyAlignment="1" applyProtection="1">
      <alignment vertical="center"/>
      <protection locked="0" hidden="1"/>
    </xf>
    <xf numFmtId="0" fontId="38" fillId="3" borderId="6" xfId="3" applyNumberFormat="1" applyFont="1" applyFill="1" applyBorder="1" applyAlignment="1" applyProtection="1">
      <alignment horizontal="center" vertical="center" wrapText="1"/>
      <protection hidden="1"/>
    </xf>
    <xf numFmtId="0" fontId="38" fillId="3" borderId="7" xfId="3" applyNumberFormat="1" applyFont="1" applyFill="1" applyBorder="1" applyAlignment="1" applyProtection="1">
      <alignment horizontal="left" vertical="center"/>
      <protection hidden="1"/>
    </xf>
    <xf numFmtId="0" fontId="28" fillId="3" borderId="13" xfId="2" applyNumberFormat="1" applyFont="1" applyFill="1" applyBorder="1" applyAlignment="1" applyProtection="1">
      <alignment vertical="center"/>
      <protection hidden="1"/>
    </xf>
    <xf numFmtId="0" fontId="28" fillId="3" borderId="13" xfId="2" applyNumberFormat="1" applyFont="1" applyFill="1" applyBorder="1" applyAlignment="1" applyProtection="1">
      <alignment horizontal="left" vertical="center"/>
      <protection hidden="1"/>
    </xf>
    <xf numFmtId="0" fontId="28" fillId="3" borderId="15" xfId="2" applyNumberFormat="1" applyFont="1" applyFill="1" applyBorder="1" applyAlignment="1" applyProtection="1">
      <alignment horizontal="center" vertical="center"/>
      <protection hidden="1"/>
    </xf>
    <xf numFmtId="0" fontId="28" fillId="3" borderId="46" xfId="2" applyNumberFormat="1" applyFont="1" applyFill="1" applyBorder="1" applyAlignment="1" applyProtection="1">
      <alignment horizontal="center" vertical="center"/>
      <protection hidden="1"/>
    </xf>
    <xf numFmtId="0" fontId="28" fillId="5" borderId="35"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left" vertical="center"/>
      <protection hidden="1"/>
    </xf>
    <xf numFmtId="0" fontId="28" fillId="5" borderId="46" xfId="2" applyNumberFormat="1" applyFont="1" applyFill="1" applyBorder="1" applyAlignment="1" applyProtection="1">
      <alignment vertical="center"/>
      <protection hidden="1"/>
    </xf>
    <xf numFmtId="0" fontId="28" fillId="5" borderId="7" xfId="2" applyNumberFormat="1" applyFont="1" applyFill="1" applyBorder="1" applyAlignment="1" applyProtection="1">
      <alignment vertical="center"/>
      <protection hidden="1"/>
    </xf>
    <xf numFmtId="0" fontId="28" fillId="5" borderId="20"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wrapText="1"/>
      <protection hidden="1"/>
    </xf>
    <xf numFmtId="0" fontId="28" fillId="3" borderId="4" xfId="2" applyNumberFormat="1" applyFont="1" applyFill="1" applyBorder="1" applyAlignment="1" applyProtection="1">
      <alignment vertical="center" wrapText="1"/>
      <protection hidden="1"/>
    </xf>
    <xf numFmtId="0" fontId="28" fillId="3" borderId="42" xfId="2" applyNumberFormat="1" applyFont="1" applyFill="1" applyBorder="1" applyAlignment="1" applyProtection="1">
      <alignment vertical="center" wrapText="1"/>
      <protection hidden="1"/>
    </xf>
    <xf numFmtId="0" fontId="28" fillId="3" borderId="40" xfId="2" applyNumberFormat="1" applyFont="1" applyFill="1" applyBorder="1" applyAlignment="1" applyProtection="1">
      <alignment vertical="center" wrapText="1"/>
      <protection hidden="1"/>
    </xf>
    <xf numFmtId="0" fontId="28" fillId="3" borderId="0" xfId="2" applyNumberFormat="1" applyFont="1" applyFill="1" applyAlignment="1" applyProtection="1">
      <alignment vertical="center" wrapText="1"/>
      <protection hidden="1"/>
    </xf>
    <xf numFmtId="0" fontId="28" fillId="3" borderId="0" xfId="2" applyNumberFormat="1" applyFont="1" applyFill="1" applyAlignment="1" applyProtection="1">
      <alignment vertical="center"/>
      <protection locked="0" hidden="1"/>
    </xf>
    <xf numFmtId="0" fontId="28" fillId="3" borderId="0" xfId="2" applyNumberFormat="1" applyFont="1" applyFill="1" applyAlignment="1" applyProtection="1">
      <alignment horizontal="right" vertical="center"/>
      <protection hidden="1"/>
    </xf>
    <xf numFmtId="0" fontId="38" fillId="3" borderId="42" xfId="4" applyNumberFormat="1" applyFont="1" applyFill="1" applyBorder="1" applyAlignment="1" applyProtection="1">
      <alignment vertical="center"/>
      <protection hidden="1"/>
    </xf>
    <xf numFmtId="0" fontId="28" fillId="3" borderId="40" xfId="2" applyNumberFormat="1" applyFont="1" applyFill="1" applyBorder="1" applyAlignment="1" applyProtection="1">
      <alignment vertical="center"/>
      <protection hidden="1"/>
    </xf>
    <xf numFmtId="0" fontId="28" fillId="3" borderId="48" xfId="2" applyNumberFormat="1" applyFont="1" applyFill="1" applyBorder="1" applyAlignment="1" applyProtection="1">
      <alignment horizontal="center" vertical="center" wrapText="1"/>
      <protection hidden="1"/>
    </xf>
    <xf numFmtId="0" fontId="28" fillId="3" borderId="48" xfId="2" applyNumberFormat="1" applyFont="1" applyFill="1" applyBorder="1" applyAlignment="1" applyProtection="1">
      <alignment vertical="center" wrapText="1"/>
      <protection hidden="1"/>
    </xf>
    <xf numFmtId="0" fontId="28" fillId="3" borderId="37"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vertical="center"/>
      <protection locked="0" hidden="1"/>
    </xf>
    <xf numFmtId="0" fontId="28" fillId="3" borderId="40" xfId="2" applyNumberFormat="1" applyFont="1" applyFill="1" applyBorder="1" applyAlignment="1" applyProtection="1">
      <alignment vertical="center"/>
      <protection locked="0" hidden="1"/>
    </xf>
    <xf numFmtId="0" fontId="28" fillId="3" borderId="6" xfId="2" applyNumberFormat="1" applyFont="1" applyFill="1" applyBorder="1" applyAlignment="1" applyProtection="1">
      <alignment vertical="center"/>
      <protection locked="0" hidden="1"/>
    </xf>
    <xf numFmtId="0" fontId="28" fillId="3" borderId="8" xfId="2" applyNumberFormat="1" applyFont="1" applyFill="1" applyBorder="1" applyAlignment="1" applyProtection="1">
      <alignment vertical="center"/>
      <protection locked="0" hidden="1"/>
    </xf>
    <xf numFmtId="0" fontId="28" fillId="3" borderId="7" xfId="2" applyNumberFormat="1" applyFont="1" applyFill="1" applyBorder="1" applyAlignment="1" applyProtection="1">
      <alignment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right" vertical="center"/>
      <protection hidden="1"/>
    </xf>
    <xf numFmtId="0" fontId="28" fillId="3" borderId="27" xfId="2" applyNumberFormat="1" applyFont="1" applyFill="1" applyBorder="1" applyAlignment="1" applyProtection="1">
      <alignment vertical="center"/>
      <protection locked="0" hidden="1"/>
    </xf>
    <xf numFmtId="0" fontId="28" fillId="3" borderId="38" xfId="2" applyNumberFormat="1" applyFont="1" applyFill="1" applyBorder="1" applyAlignment="1" applyProtection="1">
      <alignment vertical="center"/>
      <protection locked="0" hidden="1"/>
    </xf>
    <xf numFmtId="0" fontId="27" fillId="3" borderId="27" xfId="2" applyNumberFormat="1" applyFont="1" applyFill="1" applyBorder="1" applyAlignment="1" applyProtection="1">
      <alignment horizontal="center" vertical="center"/>
      <protection hidden="1"/>
    </xf>
    <xf numFmtId="0" fontId="27" fillId="3" borderId="2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locked="0" hidden="1"/>
    </xf>
    <xf numFmtId="0" fontId="27" fillId="0" borderId="0" xfId="1" applyNumberFormat="1" applyFont="1" applyAlignment="1">
      <alignment vertical="center"/>
    </xf>
    <xf numFmtId="0" fontId="28" fillId="0" borderId="0" xfId="1" applyNumberFormat="1" applyFont="1" applyAlignment="1">
      <alignment vertical="center"/>
    </xf>
    <xf numFmtId="0" fontId="28" fillId="5" borderId="12" xfId="1" applyNumberFormat="1" applyFont="1" applyFill="1" applyBorder="1" applyAlignment="1" applyProtection="1">
      <alignment vertical="center"/>
      <protection locked="0"/>
    </xf>
    <xf numFmtId="0" fontId="28" fillId="5" borderId="13" xfId="2" applyNumberFormat="1" applyFont="1" applyFill="1" applyBorder="1" applyAlignment="1" applyProtection="1">
      <alignment vertical="center"/>
      <protection hidden="1"/>
    </xf>
    <xf numFmtId="0" fontId="28" fillId="5" borderId="15" xfId="2" applyNumberFormat="1" applyFont="1" applyFill="1" applyBorder="1" applyAlignment="1" applyProtection="1">
      <alignment vertical="center"/>
      <protection hidden="1"/>
    </xf>
    <xf numFmtId="0" fontId="28" fillId="3" borderId="17" xfId="1" applyNumberFormat="1" applyFont="1" applyFill="1" applyBorder="1" applyAlignment="1">
      <alignment vertical="center"/>
    </xf>
    <xf numFmtId="0" fontId="28" fillId="3" borderId="18" xfId="1" applyNumberFormat="1" applyFont="1" applyFill="1" applyBorder="1" applyAlignment="1">
      <alignment vertical="center"/>
    </xf>
    <xf numFmtId="0" fontId="28" fillId="3" borderId="21" xfId="2" applyNumberFormat="1" applyFont="1" applyFill="1" applyBorder="1" applyAlignment="1" applyProtection="1">
      <alignment vertical="center"/>
      <protection hidden="1"/>
    </xf>
    <xf numFmtId="0" fontId="28" fillId="3" borderId="24" xfId="1" applyNumberFormat="1" applyFont="1" applyFill="1" applyBorder="1" applyAlignment="1" applyProtection="1">
      <alignment vertical="center"/>
      <protection locked="0"/>
    </xf>
    <xf numFmtId="0" fontId="28" fillId="3" borderId="25" xfId="2" applyNumberFormat="1" applyFont="1" applyFill="1" applyBorder="1" applyAlignment="1" applyProtection="1">
      <alignment vertical="center"/>
      <protection hidden="1"/>
    </xf>
    <xf numFmtId="0" fontId="28" fillId="3" borderId="25" xfId="1" applyNumberFormat="1" applyFont="1" applyFill="1" applyBorder="1" applyAlignment="1">
      <alignment vertical="center"/>
    </xf>
    <xf numFmtId="0" fontId="28" fillId="3" borderId="29" xfId="2" applyNumberFormat="1" applyFont="1" applyFill="1" applyBorder="1" applyAlignment="1" applyProtection="1">
      <alignment vertical="center"/>
      <protection hidden="1"/>
    </xf>
    <xf numFmtId="0" fontId="21" fillId="0" borderId="0" xfId="2" applyNumberFormat="1" applyFont="1" applyAlignment="1" applyProtection="1">
      <alignment vertical="center"/>
      <protection hidden="1"/>
    </xf>
    <xf numFmtId="0" fontId="28" fillId="3" borderId="31"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shrinkToFit="1"/>
      <protection hidden="1"/>
    </xf>
    <xf numFmtId="0" fontId="28" fillId="0" borderId="0" xfId="2" applyNumberFormat="1" applyFont="1" applyAlignment="1" applyProtection="1">
      <alignment vertical="center" wrapText="1" shrinkToFit="1"/>
      <protection locked="0" hidden="1"/>
    </xf>
    <xf numFmtId="0" fontId="28" fillId="5" borderId="31" xfId="2" applyNumberFormat="1" applyFont="1" applyFill="1" applyBorder="1" applyAlignment="1" applyProtection="1">
      <alignment vertical="center"/>
      <protection hidden="1"/>
    </xf>
    <xf numFmtId="0" fontId="28" fillId="5" borderId="33"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protection hidden="1"/>
    </xf>
    <xf numFmtId="0" fontId="28" fillId="5" borderId="6" xfId="2" applyNumberFormat="1" applyFont="1" applyFill="1" applyBorder="1" applyAlignment="1" applyProtection="1">
      <alignment vertical="center"/>
      <protection hidden="1"/>
    </xf>
    <xf numFmtId="0" fontId="28" fillId="5" borderId="27" xfId="2" applyNumberFormat="1" applyFont="1" applyFill="1" applyBorder="1" applyAlignment="1" applyProtection="1">
      <alignment vertical="center"/>
      <protection hidden="1"/>
    </xf>
    <xf numFmtId="0" fontId="28" fillId="5" borderId="28" xfId="2" applyNumberFormat="1" applyFont="1" applyFill="1" applyBorder="1" applyAlignment="1" applyProtection="1">
      <alignment vertical="center"/>
      <protection hidden="1"/>
    </xf>
    <xf numFmtId="0" fontId="28" fillId="5" borderId="39" xfId="2" applyNumberFormat="1" applyFont="1" applyFill="1" applyBorder="1" applyAlignment="1" applyProtection="1">
      <alignment vertical="center"/>
      <protection hidden="1"/>
    </xf>
    <xf numFmtId="0" fontId="28" fillId="0" borderId="0" xfId="2" applyNumberFormat="1" applyFont="1" applyAlignment="1" applyProtection="1">
      <alignment vertical="center" shrinkToFit="1"/>
      <protection hidden="1"/>
    </xf>
    <xf numFmtId="0" fontId="38" fillId="3" borderId="2" xfId="4" applyNumberFormat="1" applyFont="1" applyFill="1" applyBorder="1" applyAlignment="1" applyProtection="1">
      <alignment vertical="center"/>
      <protection hidden="1"/>
    </xf>
    <xf numFmtId="0" fontId="27" fillId="0" borderId="0" xfId="2" applyNumberFormat="1" applyFont="1" applyAlignment="1" applyProtection="1">
      <alignment vertical="center"/>
      <protection locked="0" hidden="1"/>
    </xf>
    <xf numFmtId="0" fontId="38" fillId="3" borderId="6" xfId="4" applyNumberFormat="1" applyFont="1" applyFill="1" applyBorder="1" applyAlignment="1" applyProtection="1">
      <alignment vertical="center"/>
      <protection hidden="1"/>
    </xf>
    <xf numFmtId="0" fontId="28" fillId="3" borderId="42" xfId="2" applyNumberFormat="1" applyFont="1" applyFill="1" applyBorder="1" applyAlignment="1" applyProtection="1">
      <alignment vertical="center"/>
      <protection hidden="1"/>
    </xf>
    <xf numFmtId="0" fontId="28" fillId="5" borderId="17" xfId="2" applyNumberFormat="1" applyFont="1" applyFill="1" applyBorder="1" applyAlignment="1" applyProtection="1">
      <alignment vertical="center"/>
      <protection hidden="1"/>
    </xf>
    <xf numFmtId="0" fontId="28" fillId="5" borderId="18" xfId="2" applyNumberFormat="1" applyFont="1" applyFill="1" applyBorder="1" applyAlignment="1" applyProtection="1">
      <alignment vertical="center"/>
      <protection hidden="1"/>
    </xf>
    <xf numFmtId="0" fontId="28" fillId="5" borderId="21" xfId="2" applyNumberFormat="1" applyFont="1" applyFill="1" applyBorder="1" applyAlignment="1" applyProtection="1">
      <alignment vertical="center"/>
      <protection hidden="1"/>
    </xf>
    <xf numFmtId="0" fontId="29" fillId="0" borderId="0" xfId="2" applyNumberFormat="1" applyFont="1" applyAlignment="1" applyProtection="1">
      <alignment vertical="top"/>
      <protection hidden="1"/>
    </xf>
    <xf numFmtId="0" fontId="38" fillId="3" borderId="50" xfId="4" applyNumberFormat="1" applyFont="1" applyFill="1" applyBorder="1" applyAlignment="1" applyProtection="1">
      <alignment vertical="center"/>
      <protection hidden="1"/>
    </xf>
    <xf numFmtId="0" fontId="28" fillId="0" borderId="28" xfId="2" applyNumberFormat="1" applyFont="1" applyBorder="1" applyAlignment="1" applyProtection="1">
      <alignment vertical="center"/>
      <protection hidden="1"/>
    </xf>
    <xf numFmtId="0" fontId="28" fillId="5" borderId="29" xfId="2" applyNumberFormat="1" applyFont="1" applyFill="1" applyBorder="1" applyAlignment="1" applyProtection="1">
      <alignment vertical="center"/>
      <protection hidden="1"/>
    </xf>
    <xf numFmtId="0" fontId="38" fillId="3" borderId="37" xfId="4" applyNumberFormat="1" applyFont="1" applyFill="1" applyBorder="1" applyAlignment="1" applyProtection="1">
      <alignment vertical="center"/>
      <protection hidden="1"/>
    </xf>
    <xf numFmtId="0" fontId="52" fillId="0" borderId="0" xfId="2" applyNumberFormat="1" applyFont="1" applyAlignment="1" applyProtection="1">
      <alignment vertical="center"/>
      <protection hidden="1"/>
    </xf>
    <xf numFmtId="0" fontId="52" fillId="0" borderId="0" xfId="2" applyNumberFormat="1" applyFont="1" applyAlignment="1" applyProtection="1">
      <alignment horizontal="center" vertical="center"/>
      <protection hidden="1"/>
    </xf>
    <xf numFmtId="0" fontId="28" fillId="0" borderId="0" xfId="2" applyNumberFormat="1" applyFont="1" applyAlignment="1" applyProtection="1">
      <alignment horizontal="right" vertical="center" wrapText="1" shrinkToFit="1"/>
      <protection locked="0" hidden="1"/>
    </xf>
    <xf numFmtId="0" fontId="52" fillId="0" borderId="0" xfId="2" applyNumberFormat="1" applyFont="1" applyAlignment="1" applyProtection="1">
      <alignment vertical="center" wrapText="1"/>
      <protection hidden="1"/>
    </xf>
    <xf numFmtId="0" fontId="52" fillId="0" borderId="0" xfId="2" applyNumberFormat="1" applyFont="1" applyAlignment="1" applyProtection="1">
      <alignment horizontal="center" vertical="center" wrapText="1"/>
      <protection hidden="1"/>
    </xf>
    <xf numFmtId="0" fontId="28" fillId="0" borderId="0" xfId="2" applyNumberFormat="1" applyFont="1" applyAlignment="1" applyProtection="1">
      <alignment horizontal="right" vertical="center" wrapText="1"/>
      <protection hidden="1"/>
    </xf>
    <xf numFmtId="0" fontId="29" fillId="0" borderId="0" xfId="2" applyNumberFormat="1" applyFont="1" applyAlignment="1" applyProtection="1">
      <alignment vertical="center"/>
      <protection hidden="1"/>
    </xf>
    <xf numFmtId="0" fontId="28" fillId="0" borderId="116" xfId="2" applyNumberFormat="1" applyFont="1" applyBorder="1" applyAlignment="1" applyProtection="1">
      <alignment horizontal="center" vertical="center"/>
      <protection hidden="1"/>
    </xf>
    <xf numFmtId="0" fontId="28" fillId="0" borderId="157" xfId="2" applyNumberFormat="1" applyFont="1" applyBorder="1" applyAlignment="1" applyProtection="1">
      <alignment horizontal="center" vertical="center"/>
      <protection hidden="1"/>
    </xf>
    <xf numFmtId="0" fontId="27" fillId="0" borderId="0" xfId="8" applyNumberFormat="1" applyFont="1" applyAlignment="1" applyProtection="1">
      <alignment vertical="center"/>
      <protection hidden="1"/>
    </xf>
    <xf numFmtId="0" fontId="27" fillId="0" borderId="0" xfId="2" applyNumberFormat="1" applyFont="1" applyProtection="1">
      <protection hidden="1"/>
    </xf>
    <xf numFmtId="0" fontId="28" fillId="0" borderId="0" xfId="8" applyNumberFormat="1" applyFont="1" applyAlignment="1" applyProtection="1">
      <alignment vertical="center"/>
      <protection hidden="1"/>
    </xf>
    <xf numFmtId="0" fontId="28" fillId="5" borderId="3" xfId="8" applyNumberFormat="1" applyFont="1" applyFill="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5" borderId="21" xfId="8" applyNumberFormat="1" applyFont="1" applyFill="1" applyBorder="1" applyAlignment="1" applyProtection="1">
      <alignment horizontal="center" vertical="center"/>
      <protection hidden="1"/>
    </xf>
    <xf numFmtId="0" fontId="28" fillId="3" borderId="25" xfId="2" applyNumberFormat="1" applyFont="1" applyFill="1" applyBorder="1" applyAlignment="1" applyProtection="1">
      <alignment horizontal="center" vertical="center"/>
      <protection hidden="1"/>
    </xf>
    <xf numFmtId="0" fontId="28" fillId="3" borderId="25" xfId="8" applyNumberFormat="1" applyFont="1" applyFill="1" applyBorder="1" applyAlignment="1" applyProtection="1">
      <alignment vertical="center"/>
      <protection hidden="1"/>
    </xf>
    <xf numFmtId="0" fontId="28" fillId="3" borderId="28" xfId="8" applyNumberFormat="1" applyFont="1" applyFill="1" applyBorder="1" applyAlignment="1" applyProtection="1">
      <alignment vertical="center"/>
      <protection hidden="1"/>
    </xf>
    <xf numFmtId="0" fontId="28" fillId="0" borderId="39" xfId="8" applyNumberFormat="1" applyFont="1" applyBorder="1" applyAlignment="1" applyProtection="1">
      <alignment horizontal="center" vertical="center"/>
      <protection hidden="1"/>
    </xf>
    <xf numFmtId="0" fontId="28" fillId="0" borderId="0" xfId="8" applyNumberFormat="1" applyFont="1" applyAlignment="1" applyProtection="1">
      <alignment vertical="center"/>
      <protection locked="0" hidden="1"/>
    </xf>
    <xf numFmtId="0" fontId="28" fillId="0" borderId="0" xfId="8" applyNumberFormat="1" applyFont="1" applyAlignment="1" applyProtection="1">
      <alignment horizontal="center" vertical="center"/>
      <protection hidden="1"/>
    </xf>
    <xf numFmtId="0" fontId="28" fillId="5" borderId="2" xfId="8" applyNumberFormat="1" applyFont="1" applyFill="1" applyBorder="1" applyAlignment="1" applyProtection="1">
      <alignment vertical="center"/>
      <protection hidden="1"/>
    </xf>
    <xf numFmtId="0" fontId="28" fillId="5" borderId="3" xfId="8" applyNumberFormat="1" applyFont="1" applyFill="1" applyBorder="1" applyAlignment="1" applyProtection="1">
      <alignment vertical="center"/>
      <protection hidden="1"/>
    </xf>
    <xf numFmtId="0" fontId="28" fillId="3" borderId="2" xfId="8" applyNumberFormat="1" applyFont="1" applyFill="1" applyBorder="1" applyAlignment="1" applyProtection="1">
      <alignment vertical="center"/>
      <protection hidden="1"/>
    </xf>
    <xf numFmtId="0" fontId="28" fillId="3" borderId="3" xfId="8" applyNumberFormat="1" applyFont="1" applyFill="1" applyBorder="1" applyAlignment="1" applyProtection="1">
      <alignment vertical="center"/>
      <protection hidden="1"/>
    </xf>
    <xf numFmtId="0" fontId="28" fillId="3" borderId="36" xfId="8" applyNumberFormat="1" applyFont="1" applyFill="1" applyBorder="1" applyAlignment="1" applyProtection="1">
      <alignment vertical="center"/>
      <protection hidden="1"/>
    </xf>
    <xf numFmtId="0" fontId="28" fillId="5" borderId="42" xfId="8" applyNumberFormat="1" applyFont="1" applyFill="1" applyBorder="1" applyAlignment="1" applyProtection="1">
      <alignment vertical="center"/>
      <protection hidden="1"/>
    </xf>
    <xf numFmtId="0" fontId="28" fillId="5" borderId="0" xfId="8" applyNumberFormat="1" applyFont="1" applyFill="1" applyAlignment="1" applyProtection="1">
      <alignment vertical="center"/>
      <protection hidden="1"/>
    </xf>
    <xf numFmtId="0" fontId="28" fillId="3" borderId="6" xfId="8" applyNumberFormat="1" applyFont="1" applyFill="1" applyBorder="1" applyAlignment="1" applyProtection="1">
      <alignment vertical="center"/>
      <protection hidden="1"/>
    </xf>
    <xf numFmtId="0" fontId="28" fillId="3" borderId="7" xfId="8" applyNumberFormat="1" applyFont="1" applyFill="1" applyBorder="1" applyAlignment="1" applyProtection="1">
      <alignment vertical="center"/>
      <protection hidden="1"/>
    </xf>
    <xf numFmtId="0" fontId="28" fillId="3" borderId="20" xfId="8" applyNumberFormat="1" applyFont="1" applyFill="1" applyBorder="1" applyAlignment="1" applyProtection="1">
      <alignment vertical="center"/>
      <protection hidden="1"/>
    </xf>
    <xf numFmtId="0" fontId="28" fillId="3" borderId="0" xfId="8" applyNumberFormat="1" applyFont="1" applyFill="1" applyAlignment="1" applyProtection="1">
      <alignment vertical="center"/>
      <protection hidden="1"/>
    </xf>
    <xf numFmtId="0" fontId="28" fillId="3" borderId="48" xfId="8" applyNumberFormat="1" applyFont="1" applyFill="1" applyBorder="1" applyAlignment="1" applyProtection="1">
      <alignment vertical="center"/>
      <protection hidden="1"/>
    </xf>
    <xf numFmtId="0" fontId="28" fillId="3" borderId="20" xfId="2" applyNumberFormat="1" applyFont="1" applyFill="1" applyBorder="1" applyAlignment="1" applyProtection="1">
      <alignment horizontal="left" vertical="center"/>
      <protection hidden="1"/>
    </xf>
    <xf numFmtId="0" fontId="28" fillId="5" borderId="27" xfId="8" applyNumberFormat="1" applyFont="1" applyFill="1" applyBorder="1" applyAlignment="1" applyProtection="1">
      <alignment vertical="center"/>
      <protection hidden="1"/>
    </xf>
    <xf numFmtId="0" fontId="28" fillId="5" borderId="28" xfId="8" applyNumberFormat="1" applyFont="1" applyFill="1" applyBorder="1" applyAlignment="1" applyProtection="1">
      <alignment vertical="center"/>
      <protection hidden="1"/>
    </xf>
    <xf numFmtId="0" fontId="28" fillId="3" borderId="4"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horizontal="left" vertical="center"/>
      <protection hidden="1"/>
    </xf>
    <xf numFmtId="0" fontId="28" fillId="3" borderId="51" xfId="2" applyNumberFormat="1" applyFont="1" applyFill="1" applyBorder="1" applyAlignment="1" applyProtection="1">
      <alignment vertical="center"/>
      <protection hidden="1"/>
    </xf>
    <xf numFmtId="0" fontId="28" fillId="3" borderId="38" xfId="2" applyNumberFormat="1" applyFont="1" applyFill="1" applyBorder="1" applyAlignment="1" applyProtection="1">
      <alignment vertical="center"/>
      <protection hidden="1"/>
    </xf>
    <xf numFmtId="0" fontId="28" fillId="3" borderId="12" xfId="2" applyNumberFormat="1" applyFont="1" applyFill="1" applyBorder="1" applyAlignment="1" applyProtection="1">
      <alignment vertical="center"/>
      <protection hidden="1"/>
    </xf>
    <xf numFmtId="0" fontId="28" fillId="3" borderId="15"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wrapText="1"/>
      <protection hidden="1"/>
    </xf>
    <xf numFmtId="0" fontId="28" fillId="0" borderId="0" xfId="3" applyNumberFormat="1" applyFont="1" applyAlignment="1" applyProtection="1">
      <alignment vertical="center"/>
      <protection hidden="1"/>
    </xf>
    <xf numFmtId="0" fontId="28" fillId="0" borderId="0" xfId="2" applyNumberFormat="1" applyFont="1" applyAlignment="1" applyProtection="1">
      <alignment vertical="top" wrapText="1"/>
      <protection hidden="1"/>
    </xf>
    <xf numFmtId="0" fontId="28" fillId="3" borderId="42" xfId="2" applyNumberFormat="1" applyFont="1" applyFill="1" applyBorder="1" applyAlignment="1" applyProtection="1">
      <alignment horizontal="center" vertical="center"/>
      <protection locked="0" hidden="1"/>
    </xf>
    <xf numFmtId="0" fontId="28" fillId="0" borderId="122" xfId="2" applyNumberFormat="1" applyFont="1" applyBorder="1" applyAlignment="1" applyProtection="1">
      <alignment horizontal="center" vertical="center"/>
      <protection hidden="1"/>
    </xf>
    <xf numFmtId="0" fontId="28" fillId="0" borderId="236"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center" vertical="center"/>
      <protection locked="0" hidden="1"/>
    </xf>
    <xf numFmtId="0" fontId="28" fillId="0" borderId="252"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protection hidden="1"/>
    </xf>
    <xf numFmtId="0" fontId="38" fillId="3" borderId="31" xfId="4" applyNumberFormat="1" applyFont="1" applyFill="1" applyBorder="1" applyAlignment="1" applyProtection="1">
      <alignment vertical="center"/>
      <protection hidden="1"/>
    </xf>
    <xf numFmtId="0" fontId="28" fillId="3" borderId="17" xfId="2" applyNumberFormat="1" applyFont="1" applyFill="1" applyBorder="1" applyAlignment="1" applyProtection="1">
      <alignment vertical="center" wrapText="1"/>
      <protection hidden="1"/>
    </xf>
    <xf numFmtId="0" fontId="38" fillId="3" borderId="18" xfId="3" applyNumberFormat="1" applyFont="1" applyFill="1" applyBorder="1" applyAlignment="1" applyProtection="1">
      <alignment vertical="center"/>
      <protection hidden="1"/>
    </xf>
    <xf numFmtId="0" fontId="38" fillId="3" borderId="21" xfId="3" applyNumberFormat="1" applyFont="1" applyFill="1" applyBorder="1" applyAlignment="1" applyProtection="1">
      <alignment vertical="center"/>
      <protection hidden="1"/>
    </xf>
    <xf numFmtId="0" fontId="38" fillId="3" borderId="18" xfId="3"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wrapText="1"/>
      <protection hidden="1"/>
    </xf>
    <xf numFmtId="0" fontId="28" fillId="3" borderId="7" xfId="2" applyNumberFormat="1" applyFont="1" applyFill="1" applyBorder="1" applyAlignment="1" applyProtection="1">
      <alignment vertical="center" wrapText="1"/>
      <protection hidden="1"/>
    </xf>
    <xf numFmtId="0" fontId="38" fillId="3" borderId="27" xfId="4" applyNumberFormat="1" applyFont="1" applyFill="1" applyBorder="1" applyAlignment="1" applyProtection="1">
      <alignment vertical="center"/>
      <protection hidden="1"/>
    </xf>
    <xf numFmtId="0" fontId="37" fillId="0" borderId="0" xfId="2" applyNumberFormat="1" applyFont="1" applyAlignment="1" applyProtection="1">
      <alignment vertical="center"/>
      <protection hidden="1"/>
    </xf>
    <xf numFmtId="0" fontId="38" fillId="5" borderId="33" xfId="2" applyNumberFormat="1" applyFont="1" applyFill="1" applyBorder="1" applyAlignment="1" applyProtection="1">
      <alignment vertical="center"/>
      <protection hidden="1"/>
    </xf>
    <xf numFmtId="0" fontId="38" fillId="5" borderId="20" xfId="2" applyNumberFormat="1" applyFont="1" applyFill="1" applyBorder="1" applyAlignment="1" applyProtection="1">
      <alignment vertical="center"/>
      <protection hidden="1"/>
    </xf>
    <xf numFmtId="0" fontId="38" fillId="3" borderId="2"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vertical="center"/>
      <protection hidden="1"/>
    </xf>
    <xf numFmtId="0" fontId="38" fillId="3" borderId="36" xfId="2" applyNumberFormat="1" applyFont="1" applyFill="1" applyBorder="1" applyAlignment="1" applyProtection="1">
      <alignment vertical="center"/>
      <protection hidden="1"/>
    </xf>
    <xf numFmtId="0" fontId="38" fillId="3" borderId="6"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horizontal="center" vertical="center"/>
      <protection hidden="1"/>
    </xf>
    <xf numFmtId="0" fontId="38" fillId="3" borderId="20" xfId="2" applyNumberFormat="1" applyFont="1" applyFill="1" applyBorder="1" applyAlignment="1" applyProtection="1">
      <alignment vertical="center"/>
      <protection hidden="1"/>
    </xf>
    <xf numFmtId="0" fontId="38" fillId="5" borderId="36" xfId="2" applyNumberFormat="1" applyFont="1" applyFill="1" applyBorder="1" applyAlignment="1" applyProtection="1">
      <alignment vertical="center"/>
      <protection hidden="1"/>
    </xf>
    <xf numFmtId="0" fontId="38" fillId="5" borderId="39" xfId="2" applyNumberFormat="1" applyFont="1" applyFill="1" applyBorder="1" applyAlignment="1" applyProtection="1">
      <alignment vertical="center"/>
      <protection hidden="1"/>
    </xf>
    <xf numFmtId="0" fontId="38" fillId="0" borderId="0" xfId="2" applyNumberFormat="1" applyFont="1" applyAlignment="1" applyProtection="1">
      <alignment horizontal="right" vertical="center"/>
      <protection hidden="1"/>
    </xf>
    <xf numFmtId="0" fontId="38" fillId="0" borderId="0" xfId="2" applyNumberFormat="1" applyFont="1" applyAlignment="1" applyProtection="1">
      <alignment vertical="center"/>
      <protection locked="0" hidden="1"/>
    </xf>
    <xf numFmtId="0" fontId="38" fillId="0" borderId="0" xfId="2" applyNumberFormat="1" applyFont="1" applyAlignment="1" applyProtection="1">
      <alignment horizontal="right" vertical="center"/>
      <protection locked="0"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wrapText="1"/>
      <protection hidden="1"/>
    </xf>
    <xf numFmtId="0" fontId="38" fillId="3" borderId="17" xfId="3" applyNumberFormat="1" applyFont="1" applyFill="1" applyBorder="1" applyAlignment="1" applyProtection="1">
      <alignment vertical="center"/>
      <protection hidden="1"/>
    </xf>
    <xf numFmtId="0" fontId="38" fillId="3" borderId="18" xfId="2" applyNumberFormat="1" applyFont="1" applyFill="1" applyBorder="1" applyAlignment="1" applyProtection="1">
      <alignment vertical="center"/>
      <protection hidden="1"/>
    </xf>
    <xf numFmtId="0" fontId="38" fillId="3" borderId="21" xfId="2" applyNumberFormat="1" applyFont="1" applyFill="1" applyBorder="1" applyAlignment="1" applyProtection="1">
      <alignment vertical="center"/>
      <protection hidden="1"/>
    </xf>
    <xf numFmtId="0" fontId="38" fillId="3" borderId="42" xfId="2" applyNumberFormat="1" applyFont="1" applyFill="1" applyBorder="1" applyAlignment="1" applyProtection="1">
      <alignment vertical="center"/>
      <protection hidden="1"/>
    </xf>
    <xf numFmtId="0" fontId="38" fillId="3" borderId="0" xfId="2" applyNumberFormat="1" applyFont="1" applyFill="1" applyAlignment="1" applyProtection="1">
      <alignment vertical="center"/>
      <protection hidden="1"/>
    </xf>
    <xf numFmtId="0" fontId="38" fillId="3" borderId="48" xfId="2" applyNumberFormat="1" applyFont="1" applyFill="1" applyBorder="1" applyAlignment="1" applyProtection="1">
      <alignment vertical="center"/>
      <protection hidden="1"/>
    </xf>
    <xf numFmtId="0" fontId="38" fillId="0" borderId="34" xfId="2" applyNumberFormat="1" applyFont="1" applyBorder="1" applyAlignment="1" applyProtection="1">
      <alignment horizontal="right" vertical="center"/>
      <protection hidden="1"/>
    </xf>
    <xf numFmtId="0" fontId="38" fillId="3" borderId="17" xfId="2" applyNumberFormat="1" applyFont="1" applyFill="1" applyBorder="1" applyAlignment="1" applyProtection="1">
      <alignment vertical="center"/>
      <protection hidden="1"/>
    </xf>
    <xf numFmtId="0" fontId="38" fillId="0" borderId="2" xfId="2"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6" xfId="2" applyNumberFormat="1" applyFont="1" applyBorder="1" applyAlignment="1" applyProtection="1">
      <alignment vertical="center"/>
      <protection hidden="1"/>
    </xf>
    <xf numFmtId="0" fontId="38" fillId="0" borderId="42" xfId="2" applyNumberFormat="1" applyFont="1" applyBorder="1" applyAlignment="1" applyProtection="1">
      <alignment vertical="center"/>
      <protection hidden="1"/>
    </xf>
    <xf numFmtId="0" fontId="28" fillId="0" borderId="48" xfId="2" applyNumberFormat="1" applyFont="1" applyBorder="1" applyAlignment="1" applyProtection="1">
      <alignment vertical="center"/>
      <protection hidden="1"/>
    </xf>
    <xf numFmtId="0" fontId="38" fillId="0" borderId="49" xfId="2" applyNumberFormat="1" applyFont="1" applyBorder="1" applyAlignment="1" applyProtection="1">
      <alignment horizontal="right" vertical="center"/>
      <protection hidden="1"/>
    </xf>
    <xf numFmtId="0" fontId="38" fillId="3" borderId="24" xfId="2" applyNumberFormat="1" applyFont="1" applyFill="1" applyBorder="1" applyAlignment="1" applyProtection="1">
      <alignment vertical="center"/>
      <protection hidden="1"/>
    </xf>
    <xf numFmtId="0" fontId="38" fillId="3" borderId="25" xfId="2" applyNumberFormat="1" applyFont="1" applyFill="1" applyBorder="1" applyAlignment="1" applyProtection="1">
      <alignment vertical="center"/>
      <protection hidden="1"/>
    </xf>
    <xf numFmtId="0" fontId="38" fillId="3" borderId="29" xfId="2" applyNumberFormat="1" applyFont="1" applyFill="1" applyBorder="1" applyAlignment="1" applyProtection="1">
      <alignment vertical="center"/>
      <protection hidden="1"/>
    </xf>
    <xf numFmtId="0" fontId="28" fillId="4" borderId="0" xfId="2" applyNumberFormat="1" applyFont="1" applyFill="1" applyAlignment="1" applyProtection="1">
      <alignment horizontal="right" vertical="center"/>
      <protection locked="0" hidden="1"/>
    </xf>
    <xf numFmtId="0" fontId="38" fillId="4" borderId="0" xfId="2" applyNumberFormat="1" applyFont="1" applyFill="1" applyAlignment="1" applyProtection="1">
      <alignment horizontal="left" vertical="center"/>
      <protection locked="0" hidden="1"/>
    </xf>
    <xf numFmtId="0" fontId="38" fillId="4" borderId="0" xfId="2" applyNumberFormat="1" applyFont="1" applyFill="1" applyAlignment="1" applyProtection="1">
      <alignment horizontal="right" vertical="center"/>
      <protection locked="0" hidden="1"/>
    </xf>
    <xf numFmtId="0" fontId="38" fillId="4" borderId="48" xfId="2" applyNumberFormat="1" applyFont="1" applyFill="1" applyBorder="1" applyAlignment="1" applyProtection="1">
      <alignment horizontal="left" vertical="center"/>
      <protection locked="0" hidden="1"/>
    </xf>
    <xf numFmtId="0" fontId="38" fillId="0" borderId="48" xfId="2" applyNumberFormat="1" applyFont="1" applyBorder="1" applyAlignment="1" applyProtection="1">
      <alignment vertical="center"/>
      <protection hidden="1"/>
    </xf>
    <xf numFmtId="0" fontId="38" fillId="3" borderId="28" xfId="2" applyNumberFormat="1" applyFont="1" applyFill="1" applyBorder="1" applyAlignment="1" applyProtection="1">
      <alignment vertical="center"/>
      <protection hidden="1"/>
    </xf>
    <xf numFmtId="0" fontId="38" fillId="0" borderId="27" xfId="2" applyNumberFormat="1" applyFont="1" applyBorder="1" applyAlignment="1" applyProtection="1">
      <alignment vertical="center"/>
      <protection hidden="1"/>
    </xf>
    <xf numFmtId="0" fontId="38" fillId="0" borderId="28" xfId="2" applyNumberFormat="1" applyFont="1" applyBorder="1" applyAlignment="1" applyProtection="1">
      <alignment vertical="center"/>
      <protection hidden="1"/>
    </xf>
    <xf numFmtId="0" fontId="38" fillId="0" borderId="39" xfId="2" applyNumberFormat="1" applyFont="1" applyBorder="1" applyAlignment="1" applyProtection="1">
      <alignment vertical="center"/>
      <protection hidden="1"/>
    </xf>
    <xf numFmtId="0" fontId="28" fillId="0" borderId="0" xfId="3" applyNumberFormat="1" applyFont="1" applyAlignment="1" applyProtection="1">
      <alignment horizontal="center" vertical="center"/>
      <protection hidden="1"/>
    </xf>
    <xf numFmtId="0" fontId="38" fillId="0" borderId="0" xfId="3" applyNumberFormat="1" applyFont="1" applyAlignment="1" applyProtection="1">
      <alignment horizontal="left" vertical="center"/>
      <protection locked="0" hidden="1"/>
    </xf>
    <xf numFmtId="0" fontId="38" fillId="5" borderId="42" xfId="2" applyNumberFormat="1" applyFont="1" applyFill="1" applyBorder="1" applyAlignment="1" applyProtection="1">
      <alignment vertical="center"/>
      <protection hidden="1"/>
    </xf>
    <xf numFmtId="0" fontId="38" fillId="5" borderId="0" xfId="2" applyNumberFormat="1" applyFont="1" applyFill="1" applyAlignment="1" applyProtection="1">
      <alignment vertical="center"/>
      <protection hidden="1"/>
    </xf>
    <xf numFmtId="0" fontId="38" fillId="3" borderId="47" xfId="2" applyNumberFormat="1" applyFont="1" applyFill="1" applyBorder="1" applyAlignment="1" applyProtection="1">
      <alignment vertical="center"/>
      <protection hidden="1"/>
    </xf>
    <xf numFmtId="0" fontId="28" fillId="3" borderId="0" xfId="2" applyNumberFormat="1" applyFont="1" applyFill="1" applyProtection="1">
      <protection hidden="1"/>
    </xf>
    <xf numFmtId="0" fontId="28" fillId="3" borderId="48" xfId="2" applyNumberFormat="1" applyFont="1" applyFill="1" applyBorder="1" applyProtection="1">
      <protection hidden="1"/>
    </xf>
    <xf numFmtId="0" fontId="38" fillId="5" borderId="6" xfId="2" applyNumberFormat="1" applyFont="1" applyFill="1" applyBorder="1" applyAlignment="1" applyProtection="1">
      <alignment vertical="center"/>
      <protection hidden="1"/>
    </xf>
    <xf numFmtId="0" fontId="38" fillId="5" borderId="7" xfId="2" applyNumberFormat="1" applyFont="1" applyFill="1" applyBorder="1" applyAlignment="1" applyProtection="1">
      <alignment vertical="center"/>
      <protection hidden="1"/>
    </xf>
    <xf numFmtId="0" fontId="38" fillId="5" borderId="2" xfId="2" applyNumberFormat="1" applyFont="1" applyFill="1" applyBorder="1" applyAlignment="1" applyProtection="1">
      <alignment vertical="center"/>
      <protection hidden="1"/>
    </xf>
    <xf numFmtId="0" fontId="38" fillId="5" borderId="3" xfId="2" applyNumberFormat="1" applyFont="1" applyFill="1" applyBorder="1" applyAlignment="1" applyProtection="1">
      <alignment vertical="center"/>
      <protection hidden="1"/>
    </xf>
    <xf numFmtId="0" fontId="38" fillId="5" borderId="27" xfId="2" applyNumberFormat="1" applyFont="1" applyFill="1" applyBorder="1" applyAlignment="1" applyProtection="1">
      <alignment vertical="center"/>
      <protection hidden="1"/>
    </xf>
    <xf numFmtId="0" fontId="38" fillId="5" borderId="28" xfId="2" applyNumberFormat="1" applyFont="1" applyFill="1" applyBorder="1" applyAlignment="1" applyProtection="1">
      <alignment vertical="center"/>
      <protection hidden="1"/>
    </xf>
    <xf numFmtId="0" fontId="38" fillId="0" borderId="0" xfId="2" applyNumberFormat="1" applyFont="1" applyAlignment="1" applyProtection="1">
      <alignment vertical="center" wrapText="1"/>
      <protection hidden="1"/>
    </xf>
    <xf numFmtId="0" fontId="28" fillId="0" borderId="0" xfId="2" applyNumberFormat="1" applyFont="1" applyAlignment="1" applyProtection="1">
      <alignment horizontal="right" vertical="center"/>
      <protection locked="0" hidden="1"/>
    </xf>
    <xf numFmtId="0" fontId="28" fillId="3" borderId="17" xfId="2" applyNumberFormat="1" applyFont="1" applyFill="1" applyBorder="1" applyAlignment="1" applyProtection="1">
      <alignment horizontal="left" vertical="center"/>
      <protection hidden="1"/>
    </xf>
    <xf numFmtId="0" fontId="28" fillId="3" borderId="157" xfId="2" applyNumberFormat="1" applyFont="1" applyFill="1" applyBorder="1" applyAlignment="1" applyProtection="1">
      <alignment horizontal="left" vertical="center"/>
      <protection hidden="1"/>
    </xf>
    <xf numFmtId="0" fontId="28" fillId="3" borderId="214" xfId="2" applyNumberFormat="1" applyFont="1" applyFill="1" applyBorder="1" applyAlignment="1" applyProtection="1">
      <alignment vertical="center"/>
      <protection hidden="1"/>
    </xf>
    <xf numFmtId="0" fontId="28" fillId="3" borderId="214" xfId="2" applyNumberFormat="1" applyFont="1" applyFill="1" applyBorder="1" applyAlignment="1" applyProtection="1">
      <alignment horizontal="center" vertical="center"/>
      <protection hidden="1"/>
    </xf>
    <xf numFmtId="0" fontId="38" fillId="3" borderId="214" xfId="2" applyNumberFormat="1" applyFont="1" applyFill="1" applyBorder="1" applyAlignment="1" applyProtection="1">
      <alignment vertical="center"/>
      <protection hidden="1"/>
    </xf>
    <xf numFmtId="0" fontId="28" fillId="3" borderId="239" xfId="2" applyNumberFormat="1" applyFont="1" applyFill="1" applyBorder="1" applyAlignment="1" applyProtection="1">
      <alignment horizontal="center" vertical="center"/>
      <protection hidden="1"/>
    </xf>
    <xf numFmtId="0" fontId="28" fillId="5" borderId="240" xfId="2" applyNumberFormat="1" applyFont="1" applyFill="1" applyBorder="1" applyAlignment="1" applyProtection="1">
      <alignment vertical="center"/>
      <protection hidden="1"/>
    </xf>
    <xf numFmtId="0" fontId="28" fillId="3" borderId="95" xfId="2" applyNumberFormat="1" applyFont="1" applyFill="1" applyBorder="1" applyAlignment="1" applyProtection="1">
      <alignment horizontal="left" vertical="center"/>
      <protection hidden="1"/>
    </xf>
    <xf numFmtId="0" fontId="28" fillId="3" borderId="96" xfId="2" applyNumberFormat="1" applyFont="1" applyFill="1" applyBorder="1" applyAlignment="1" applyProtection="1">
      <alignment vertical="center"/>
      <protection hidden="1"/>
    </xf>
    <xf numFmtId="0" fontId="28" fillId="3" borderId="96" xfId="2" applyNumberFormat="1" applyFont="1" applyFill="1" applyBorder="1" applyAlignment="1" applyProtection="1">
      <alignment horizontal="center" vertical="center"/>
      <protection hidden="1"/>
    </xf>
    <xf numFmtId="0" fontId="38" fillId="3" borderId="96" xfId="2" applyNumberFormat="1" applyFont="1" applyFill="1" applyBorder="1" applyAlignment="1" applyProtection="1">
      <alignment vertical="center"/>
      <protection hidden="1"/>
    </xf>
    <xf numFmtId="0" fontId="28" fillId="3" borderId="241" xfId="2" applyNumberFormat="1" applyFont="1" applyFill="1" applyBorder="1" applyAlignment="1" applyProtection="1">
      <alignment horizontal="center" vertical="center"/>
      <protection hidden="1"/>
    </xf>
    <xf numFmtId="0" fontId="28" fillId="5" borderId="242"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horizontal="left" vertical="center"/>
      <protection hidden="1"/>
    </xf>
    <xf numFmtId="0" fontId="28" fillId="3" borderId="6" xfId="2" applyNumberFormat="1" applyFont="1" applyFill="1" applyBorder="1" applyAlignment="1" applyProtection="1">
      <alignment horizontal="left" vertical="center"/>
      <protection hidden="1"/>
    </xf>
    <xf numFmtId="0" fontId="28" fillId="0" borderId="47" xfId="2" applyNumberFormat="1" applyFont="1" applyBorder="1" applyAlignment="1" applyProtection="1">
      <alignment vertical="center"/>
      <protection hidden="1"/>
    </xf>
    <xf numFmtId="0" fontId="28" fillId="3" borderId="42"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center" vertical="center"/>
      <protection hidden="1"/>
    </xf>
    <xf numFmtId="0" fontId="28" fillId="0" borderId="32" xfId="2" applyNumberFormat="1" applyFont="1" applyBorder="1" applyAlignment="1" applyProtection="1">
      <alignment vertical="center"/>
      <protection hidden="1"/>
    </xf>
    <xf numFmtId="0" fontId="28" fillId="3" borderId="24" xfId="2" applyNumberFormat="1" applyFont="1" applyFill="1" applyBorder="1" applyAlignment="1" applyProtection="1">
      <alignment horizontal="left" vertical="center"/>
      <protection hidden="1"/>
    </xf>
    <xf numFmtId="0" fontId="54" fillId="0" borderId="0" xfId="2" applyNumberFormat="1" applyFont="1" applyAlignment="1" applyProtection="1">
      <alignment vertical="center"/>
      <protection hidden="1"/>
    </xf>
    <xf numFmtId="0" fontId="28" fillId="0" borderId="0" xfId="2" applyFont="1" applyAlignment="1" applyProtection="1">
      <alignmen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19" fillId="0" borderId="0" xfId="1" applyNumberFormat="1" applyFont="1" applyAlignment="1" applyProtection="1">
      <alignment horizontal="center" vertical="center"/>
      <protection hidden="1"/>
    </xf>
    <xf numFmtId="0" fontId="21" fillId="0" borderId="1" xfId="1" applyNumberFormat="1" applyFont="1" applyBorder="1" applyAlignment="1" applyProtection="1">
      <alignment horizontal="center" vertical="center"/>
      <protection hidden="1"/>
    </xf>
    <xf numFmtId="0" fontId="21" fillId="0" borderId="5" xfId="1" applyNumberFormat="1" applyFont="1" applyBorder="1" applyAlignment="1" applyProtection="1">
      <alignment horizontal="center" vertical="center"/>
      <protection hidden="1"/>
    </xf>
    <xf numFmtId="0" fontId="22" fillId="2" borderId="2" xfId="1" applyNumberFormat="1" applyFont="1" applyFill="1" applyBorder="1" applyAlignment="1" applyProtection="1">
      <alignment horizontal="center" vertical="center"/>
      <protection locked="0" hidden="1"/>
    </xf>
    <xf numFmtId="0" fontId="22" fillId="2" borderId="3" xfId="1" applyNumberFormat="1" applyFont="1" applyFill="1" applyBorder="1" applyAlignment="1" applyProtection="1">
      <alignment horizontal="center" vertical="center"/>
      <protection locked="0" hidden="1"/>
    </xf>
    <xf numFmtId="0" fontId="22" fillId="2" borderId="4" xfId="1" applyNumberFormat="1" applyFont="1" applyFill="1" applyBorder="1" applyAlignment="1" applyProtection="1">
      <alignment horizontal="center" vertical="center"/>
      <protection locked="0" hidden="1"/>
    </xf>
    <xf numFmtId="0" fontId="22" fillId="2" borderId="6" xfId="1" applyNumberFormat="1" applyFont="1" applyFill="1" applyBorder="1" applyAlignment="1" applyProtection="1">
      <alignment horizontal="center" vertical="center"/>
      <protection locked="0" hidden="1"/>
    </xf>
    <xf numFmtId="0" fontId="22" fillId="2" borderId="7" xfId="1" applyNumberFormat="1" applyFont="1" applyFill="1" applyBorder="1" applyAlignment="1" applyProtection="1">
      <alignment horizontal="center" vertical="center"/>
      <protection locked="0" hidden="1"/>
    </xf>
    <xf numFmtId="0" fontId="22" fillId="2" borderId="8" xfId="1" applyNumberFormat="1" applyFont="1" applyFill="1" applyBorder="1" applyAlignment="1" applyProtection="1">
      <alignment horizontal="center" vertical="center"/>
      <protection locked="0" hidden="1"/>
    </xf>
    <xf numFmtId="0" fontId="21" fillId="0" borderId="1" xfId="2" applyNumberFormat="1" applyFont="1" applyBorder="1" applyAlignment="1" applyProtection="1">
      <alignment horizontal="center" vertical="center"/>
      <protection hidden="1"/>
    </xf>
    <xf numFmtId="0" fontId="21" fillId="0" borderId="5"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wrapText="1"/>
      <protection hidden="1"/>
    </xf>
    <xf numFmtId="0" fontId="21" fillId="0" borderId="9" xfId="2" applyNumberFormat="1" applyFont="1" applyBorder="1" applyAlignment="1" applyProtection="1">
      <alignment horizontal="center" vertical="center"/>
      <protection hidden="1"/>
    </xf>
    <xf numFmtId="0" fontId="22" fillId="2" borderId="9" xfId="1" applyNumberFormat="1" applyFont="1" applyFill="1" applyBorder="1" applyAlignment="1" applyProtection="1">
      <alignment horizontal="center" vertical="center"/>
      <protection locked="0" hidden="1"/>
    </xf>
    <xf numFmtId="0" fontId="21" fillId="0" borderId="1" xfId="2" applyFont="1" applyBorder="1" applyAlignment="1" applyProtection="1">
      <alignment horizontal="center" vertical="center"/>
      <protection hidden="1"/>
    </xf>
    <xf numFmtId="0" fontId="21" fillId="0" borderId="5" xfId="2"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4" borderId="13" xfId="2" applyNumberFormat="1" applyFont="1" applyFill="1" applyBorder="1" applyAlignment="1" applyProtection="1">
      <alignment horizontal="center" vertical="center"/>
      <protection locked="0" hidden="1"/>
    </xf>
    <xf numFmtId="0" fontId="28" fillId="0" borderId="15"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protection hidden="1"/>
    </xf>
    <xf numFmtId="0" fontId="28" fillId="0" borderId="9"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wrapText="1"/>
      <protection hidden="1"/>
    </xf>
    <xf numFmtId="0" fontId="28" fillId="3" borderId="18" xfId="2" applyNumberFormat="1" applyFont="1" applyFill="1" applyBorder="1" applyAlignment="1" applyProtection="1">
      <alignment horizontal="left" vertical="center" wrapText="1"/>
      <protection hidden="1"/>
    </xf>
    <xf numFmtId="0" fontId="28" fillId="3" borderId="19" xfId="2" applyNumberFormat="1" applyFont="1" applyFill="1" applyBorder="1" applyAlignment="1" applyProtection="1">
      <alignment horizontal="left" vertical="center" wrapText="1"/>
      <protection hidden="1"/>
    </xf>
    <xf numFmtId="0" fontId="28" fillId="0" borderId="9" xfId="2" applyNumberFormat="1" applyFont="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center" vertical="center"/>
      <protection hidden="1"/>
    </xf>
    <xf numFmtId="0" fontId="28" fillId="0" borderId="11" xfId="2" applyNumberFormat="1" applyFont="1" applyBorder="1" applyAlignment="1" applyProtection="1">
      <alignment horizontal="center" vertical="center"/>
      <protection hidden="1"/>
    </xf>
    <xf numFmtId="0" fontId="28" fillId="3" borderId="1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wrapText="1"/>
      <protection hidden="1"/>
    </xf>
    <xf numFmtId="0" fontId="28" fillId="3" borderId="14" xfId="2" applyNumberFormat="1" applyFont="1" applyFill="1" applyBorder="1" applyAlignment="1" applyProtection="1">
      <alignment horizontal="left" vertical="center" wrapText="1"/>
      <protection hidden="1"/>
    </xf>
    <xf numFmtId="0" fontId="28" fillId="3" borderId="12" xfId="2" applyNumberFormat="1" applyFont="1" applyFill="1" applyBorder="1" applyAlignment="1" applyProtection="1">
      <alignment horizontal="center" vertical="center"/>
      <protection hidden="1"/>
    </xf>
    <xf numFmtId="0" fontId="28" fillId="3" borderId="13" xfId="2" applyNumberFormat="1" applyFont="1" applyFill="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protection locked="0" hidden="1"/>
    </xf>
    <xf numFmtId="0" fontId="28" fillId="3" borderId="18" xfId="2" applyNumberFormat="1" applyFont="1" applyFill="1" applyBorder="1" applyAlignment="1" applyProtection="1">
      <alignment horizontal="left" vertical="center"/>
      <protection locked="0" hidden="1"/>
    </xf>
    <xf numFmtId="0" fontId="28" fillId="3" borderId="19" xfId="2" applyNumberFormat="1" applyFont="1" applyFill="1" applyBorder="1" applyAlignment="1" applyProtection="1">
      <alignment horizontal="left" vertical="center"/>
      <protection locked="0" hidden="1"/>
    </xf>
    <xf numFmtId="0" fontId="28" fillId="3" borderId="17" xfId="2" applyNumberFormat="1" applyFont="1" applyFill="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protection locked="0" hidden="1"/>
    </xf>
    <xf numFmtId="0" fontId="28" fillId="4" borderId="6" xfId="2" applyNumberFormat="1" applyFont="1" applyFill="1" applyBorder="1" applyAlignment="1" applyProtection="1">
      <alignment horizontal="center" vertical="center"/>
      <protection locked="0" hidden="1"/>
    </xf>
    <xf numFmtId="0" fontId="28" fillId="4" borderId="7" xfId="2"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protection hidden="1"/>
    </xf>
    <xf numFmtId="0" fontId="28" fillId="0" borderId="8" xfId="2" applyNumberFormat="1" applyFont="1" applyBorder="1" applyAlignment="1" applyProtection="1">
      <alignment horizontal="center" vertical="center"/>
      <protection hidden="1"/>
    </xf>
    <xf numFmtId="0" fontId="28" fillId="4" borderId="7" xfId="2" applyNumberFormat="1" applyFont="1" applyFill="1" applyBorder="1" applyAlignment="1" applyProtection="1">
      <alignment horizontal="left" vertical="center"/>
      <protection locked="0" hidden="1"/>
    </xf>
    <xf numFmtId="0" fontId="28" fillId="4" borderId="8" xfId="2" applyNumberFormat="1" applyFont="1" applyFill="1" applyBorder="1" applyAlignment="1" applyProtection="1">
      <alignment horizontal="left" vertical="center"/>
      <protection locked="0" hidden="1"/>
    </xf>
    <xf numFmtId="0" fontId="28" fillId="0" borderId="17" xfId="2" applyNumberFormat="1" applyFont="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9" xfId="2" applyNumberFormat="1" applyFont="1" applyFill="1" applyBorder="1" applyAlignment="1" applyProtection="1">
      <alignment horizontal="center" vertical="center"/>
      <protection locked="0" hidden="1"/>
    </xf>
    <xf numFmtId="0" fontId="28" fillId="0" borderId="22" xfId="2" applyNumberFormat="1" applyFont="1" applyBorder="1" applyAlignment="1" applyProtection="1">
      <alignment horizontal="center" vertical="center"/>
      <protection hidden="1"/>
    </xf>
    <xf numFmtId="0" fontId="28" fillId="0" borderId="23"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left" vertical="center"/>
      <protection locked="0" hidden="1"/>
    </xf>
    <xf numFmtId="0" fontId="28" fillId="3" borderId="25" xfId="2" applyNumberFormat="1" applyFont="1" applyFill="1" applyBorder="1" applyAlignment="1" applyProtection="1">
      <alignment horizontal="left" vertical="center"/>
      <protection locked="0" hidden="1"/>
    </xf>
    <xf numFmtId="0" fontId="28" fillId="3" borderId="26" xfId="2" applyNumberFormat="1" applyFont="1" applyFill="1" applyBorder="1" applyAlignment="1" applyProtection="1">
      <alignment horizontal="left" vertical="center"/>
      <protection locked="0" hidden="1"/>
    </xf>
    <xf numFmtId="0" fontId="28" fillId="0" borderId="23" xfId="2" applyNumberFormat="1" applyFont="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protection locked="0" hidden="1"/>
    </xf>
    <xf numFmtId="0" fontId="28" fillId="3" borderId="28" xfId="2" applyNumberFormat="1" applyFont="1" applyFill="1" applyBorder="1" applyAlignment="1" applyProtection="1">
      <alignment horizontal="center" vertical="center"/>
      <protection locked="0" hidden="1"/>
    </xf>
    <xf numFmtId="0" fontId="28" fillId="4" borderId="25" xfId="2" applyNumberFormat="1" applyFont="1" applyFill="1" applyBorder="1" applyAlignment="1" applyProtection="1">
      <alignment horizontal="center" vertical="center"/>
      <protection locked="0" hidden="1"/>
    </xf>
    <xf numFmtId="0" fontId="28" fillId="0" borderId="25"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4" borderId="6" xfId="2" applyNumberFormat="1" applyFont="1" applyFill="1" applyBorder="1" applyAlignment="1" applyProtection="1">
      <alignment horizontal="left" vertical="center"/>
      <protection locked="0" hidden="1"/>
    </xf>
    <xf numFmtId="0" fontId="28" fillId="0" borderId="34" xfId="2" applyNumberFormat="1" applyFont="1" applyBorder="1" applyAlignment="1" applyProtection="1">
      <alignment horizontal="center" vertical="center"/>
      <protection hidden="1"/>
    </xf>
    <xf numFmtId="38" fontId="28" fillId="3" borderId="17" xfId="9" applyFont="1" applyFill="1" applyBorder="1" applyAlignment="1" applyProtection="1">
      <alignment horizontal="center" vertical="center"/>
      <protection locked="0" hidden="1"/>
    </xf>
    <xf numFmtId="38" fontId="28" fillId="3" borderId="18" xfId="9" applyFont="1" applyFill="1" applyBorder="1" applyAlignment="1" applyProtection="1">
      <alignment horizontal="center" vertical="center"/>
      <protection locked="0" hidden="1"/>
    </xf>
    <xf numFmtId="38" fontId="28" fillId="4" borderId="18" xfId="9" applyFont="1" applyFill="1" applyBorder="1" applyAlignment="1" applyProtection="1">
      <alignment horizontal="center" vertical="center"/>
      <protection locked="0" hidden="1"/>
    </xf>
    <xf numFmtId="38" fontId="28" fillId="3" borderId="17" xfId="9" applyFont="1" applyFill="1" applyBorder="1" applyAlignment="1" applyProtection="1">
      <alignment horizontal="center" vertical="center"/>
      <protection hidden="1"/>
    </xf>
    <xf numFmtId="38" fontId="28" fillId="3" borderId="18" xfId="9" applyFont="1" applyFill="1" applyBorder="1" applyAlignment="1" applyProtection="1">
      <alignment horizontal="center" vertical="center"/>
      <protection hidden="1"/>
    </xf>
    <xf numFmtId="0" fontId="28" fillId="0" borderId="30" xfId="2" applyNumberFormat="1" applyFont="1" applyBorder="1" applyAlignment="1" applyProtection="1">
      <alignment horizontal="center" vertical="center"/>
      <protection hidden="1"/>
    </xf>
    <xf numFmtId="0" fontId="28" fillId="0" borderId="12"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center" vertical="center"/>
      <protection hidden="1"/>
    </xf>
    <xf numFmtId="0" fontId="28" fillId="0" borderId="32" xfId="2" applyNumberFormat="1" applyFont="1" applyBorder="1" applyAlignment="1" applyProtection="1">
      <alignment horizontal="center" vertical="center"/>
      <protection hidden="1"/>
    </xf>
    <xf numFmtId="0" fontId="28" fillId="0" borderId="33"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0" borderId="37" xfId="2" applyNumberFormat="1" applyFont="1" applyBorder="1" applyAlignment="1" applyProtection="1">
      <alignment horizontal="center" vertical="center"/>
      <protection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wrapText="1"/>
      <protection locked="0" hidden="1"/>
    </xf>
    <xf numFmtId="0" fontId="28" fillId="4" borderId="3" xfId="2" applyNumberFormat="1" applyFont="1" applyFill="1" applyBorder="1" applyAlignment="1" applyProtection="1">
      <alignment horizontal="center" vertical="center" wrapText="1"/>
      <protection locked="0" hidden="1"/>
    </xf>
    <xf numFmtId="0" fontId="28" fillId="3" borderId="36" xfId="2" applyNumberFormat="1" applyFont="1" applyFill="1" applyBorder="1" applyAlignment="1" applyProtection="1">
      <alignment horizontal="center" vertical="center" wrapText="1"/>
      <protection locked="0" hidden="1"/>
    </xf>
    <xf numFmtId="0" fontId="28" fillId="3" borderId="27" xfId="2" applyNumberFormat="1" applyFont="1" applyFill="1" applyBorder="1" applyAlignment="1" applyProtection="1">
      <alignment horizontal="center" vertical="center" wrapText="1"/>
      <protection locked="0" hidden="1"/>
    </xf>
    <xf numFmtId="0" fontId="28" fillId="3" borderId="28" xfId="2" applyNumberFormat="1" applyFont="1" applyFill="1" applyBorder="1" applyAlignment="1" applyProtection="1">
      <alignment horizontal="center" vertical="center" wrapText="1"/>
      <protection locked="0" hidden="1"/>
    </xf>
    <xf numFmtId="0" fontId="28" fillId="3" borderId="39" xfId="2" applyNumberFormat="1" applyFont="1" applyFill="1" applyBorder="1" applyAlignment="1" applyProtection="1">
      <alignment horizontal="center" vertical="center" wrapText="1"/>
      <protection locked="0" hidden="1"/>
    </xf>
    <xf numFmtId="38" fontId="28" fillId="0" borderId="27" xfId="9" applyFont="1" applyBorder="1" applyAlignment="1" applyProtection="1">
      <alignment horizontal="center" vertical="center"/>
      <protection hidden="1"/>
    </xf>
    <xf numFmtId="38" fontId="28" fillId="0" borderId="28" xfId="9" applyFont="1" applyBorder="1" applyAlignment="1" applyProtection="1">
      <alignment horizontal="center" vertical="center"/>
      <protection hidden="1"/>
    </xf>
    <xf numFmtId="0" fontId="28" fillId="0" borderId="246" xfId="2" applyNumberFormat="1" applyFont="1" applyBorder="1" applyAlignment="1" applyProtection="1">
      <alignment horizontal="center" vertical="center"/>
      <protection hidden="1"/>
    </xf>
    <xf numFmtId="0" fontId="28" fillId="0" borderId="247" xfId="2" applyNumberFormat="1" applyFont="1" applyBorder="1" applyAlignment="1" applyProtection="1">
      <alignment horizontal="center" vertical="center"/>
      <protection hidden="1"/>
    </xf>
    <xf numFmtId="0" fontId="28" fillId="0" borderId="248" xfId="2" applyNumberFormat="1" applyFont="1" applyBorder="1" applyAlignment="1" applyProtection="1">
      <alignment horizontal="center" vertical="center"/>
      <protection hidden="1"/>
    </xf>
    <xf numFmtId="38" fontId="28" fillId="0" borderId="17" xfId="9" applyFont="1" applyBorder="1" applyAlignment="1" applyProtection="1">
      <alignment horizontal="center" vertical="center"/>
      <protection hidden="1"/>
    </xf>
    <xf numFmtId="38" fontId="28" fillId="0" borderId="18" xfId="9"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7" xfId="2" applyNumberFormat="1" applyFont="1" applyBorder="1" applyAlignment="1" applyProtection="1">
      <alignment horizontal="center" vertical="center" wrapText="1"/>
      <protection hidden="1"/>
    </xf>
    <xf numFmtId="0" fontId="28" fillId="0" borderId="8" xfId="2" applyNumberFormat="1" applyFont="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left" vertical="center"/>
      <protection hidden="1"/>
    </xf>
    <xf numFmtId="0" fontId="28" fillId="0" borderId="21" xfId="2" applyNumberFormat="1" applyFont="1" applyBorder="1" applyAlignment="1" applyProtection="1">
      <alignment horizontal="left" vertical="center"/>
      <protection hidden="1"/>
    </xf>
    <xf numFmtId="38" fontId="28" fillId="4" borderId="13" xfId="9" applyFont="1" applyFill="1" applyBorder="1" applyAlignment="1" applyProtection="1">
      <alignment horizontal="center" vertical="center"/>
      <protection locked="0" hidden="1"/>
    </xf>
    <xf numFmtId="0" fontId="28" fillId="0" borderId="44" xfId="2" applyNumberFormat="1" applyFont="1" applyBorder="1" applyAlignment="1" applyProtection="1">
      <alignment horizontal="center" vertical="center"/>
      <protection hidden="1"/>
    </xf>
    <xf numFmtId="0" fontId="28" fillId="0" borderId="47"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shrinkToFit="1"/>
      <protection locked="0" hidden="1"/>
    </xf>
    <xf numFmtId="0" fontId="28" fillId="4" borderId="19" xfId="2" applyNumberFormat="1" applyFont="1" applyFill="1" applyBorder="1" applyAlignment="1" applyProtection="1">
      <alignment horizontal="center" vertical="center" shrinkToFit="1"/>
      <protection locked="0" hidden="1"/>
    </xf>
    <xf numFmtId="0" fontId="28" fillId="0" borderId="46"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left" vertical="center"/>
      <protection hidden="1"/>
    </xf>
    <xf numFmtId="0" fontId="28" fillId="0" borderId="8" xfId="2" applyNumberFormat="1" applyFont="1" applyBorder="1" applyAlignment="1" applyProtection="1">
      <alignment horizontal="left" vertical="center"/>
      <protection hidden="1"/>
    </xf>
    <xf numFmtId="0" fontId="28" fillId="3" borderId="46" xfId="2" applyNumberFormat="1" applyFont="1" applyFill="1" applyBorder="1" applyAlignment="1" applyProtection="1">
      <alignment horizontal="right" vertical="center"/>
      <protection hidden="1"/>
    </xf>
    <xf numFmtId="0" fontId="28" fillId="3" borderId="7" xfId="2" applyNumberFormat="1" applyFont="1" applyFill="1" applyBorder="1" applyAlignment="1" applyProtection="1">
      <alignment horizontal="right" vertical="center"/>
      <protection hidden="1"/>
    </xf>
    <xf numFmtId="0" fontId="29" fillId="0" borderId="34" xfId="2" applyNumberFormat="1" applyFont="1" applyBorder="1" applyAlignment="1" applyProtection="1">
      <alignment horizontal="right" vertical="center"/>
      <protection hidden="1"/>
    </xf>
    <xf numFmtId="0" fontId="29" fillId="0" borderId="18" xfId="2" applyNumberFormat="1" applyFont="1" applyBorder="1" applyAlignment="1" applyProtection="1">
      <alignment horizontal="right" vertical="center"/>
      <protection hidden="1"/>
    </xf>
    <xf numFmtId="0" fontId="29" fillId="0" borderId="19" xfId="2" applyNumberFormat="1" applyFont="1" applyBorder="1" applyAlignment="1" applyProtection="1">
      <alignment horizontal="right" vertical="center"/>
      <protection hidden="1"/>
    </xf>
    <xf numFmtId="0" fontId="28" fillId="0" borderId="34" xfId="2" applyNumberFormat="1" applyFont="1" applyBorder="1" applyAlignment="1" applyProtection="1">
      <alignment horizontal="right" vertical="center"/>
      <protection hidden="1"/>
    </xf>
    <xf numFmtId="38" fontId="28" fillId="0" borderId="24" xfId="9" applyFont="1" applyBorder="1" applyAlignment="1" applyProtection="1">
      <alignment horizontal="center" vertical="center"/>
      <protection hidden="1"/>
    </xf>
    <xf numFmtId="38" fontId="28" fillId="0" borderId="25" xfId="9" applyFont="1" applyBorder="1" applyAlignment="1" applyProtection="1">
      <alignment horizontal="center" vertical="center"/>
      <protection hidden="1"/>
    </xf>
    <xf numFmtId="0" fontId="28" fillId="0" borderId="27" xfId="2" applyNumberFormat="1" applyFont="1" applyBorder="1" applyAlignment="1" applyProtection="1">
      <alignment horizontal="center" vertical="center"/>
      <protection hidden="1"/>
    </xf>
    <xf numFmtId="0" fontId="28" fillId="0" borderId="249" xfId="2" applyNumberFormat="1" applyFont="1" applyBorder="1" applyAlignment="1" applyProtection="1">
      <alignment horizontal="center" vertical="center"/>
      <protection hidden="1"/>
    </xf>
    <xf numFmtId="0" fontId="28" fillId="0" borderId="250"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24" xfId="2" applyNumberFormat="1" applyFont="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protection hidden="1"/>
    </xf>
    <xf numFmtId="0" fontId="28" fillId="5" borderId="51" xfId="2" applyNumberFormat="1" applyFont="1" applyFill="1" applyBorder="1" applyAlignment="1" applyProtection="1">
      <alignment horizontal="center" vertical="center"/>
      <protection hidden="1"/>
    </xf>
    <xf numFmtId="0" fontId="28" fillId="5" borderId="46" xfId="2" applyNumberFormat="1" applyFont="1" applyFill="1" applyBorder="1" applyAlignment="1" applyProtection="1">
      <alignment horizontal="center" vertical="center"/>
      <protection hidden="1"/>
    </xf>
    <xf numFmtId="0" fontId="28" fillId="5" borderId="7" xfId="2" applyNumberFormat="1" applyFont="1" applyFill="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51" xfId="2" applyNumberFormat="1" applyFont="1" applyBorder="1" applyAlignment="1" applyProtection="1">
      <alignment horizontal="center" vertical="center"/>
      <protection hidden="1"/>
    </xf>
    <xf numFmtId="0" fontId="28" fillId="0" borderId="42"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distributed" vertical="center" indent="3"/>
      <protection hidden="1"/>
    </xf>
    <xf numFmtId="0" fontId="28" fillId="0" borderId="32" xfId="2" applyNumberFormat="1" applyFont="1" applyBorder="1" applyAlignment="1" applyProtection="1">
      <alignment horizontal="distributed" vertical="center" indent="3"/>
      <protection hidden="1"/>
    </xf>
    <xf numFmtId="0" fontId="28" fillId="0" borderId="51" xfId="2" applyNumberFormat="1" applyFont="1" applyBorder="1" applyAlignment="1" applyProtection="1">
      <alignment horizontal="distributed" vertical="center" indent="3"/>
      <protection hidden="1"/>
    </xf>
    <xf numFmtId="0" fontId="28" fillId="0" borderId="6" xfId="2" applyNumberFormat="1" applyFont="1" applyBorder="1" applyAlignment="1" applyProtection="1">
      <alignment horizontal="distributed" vertical="center" indent="3"/>
      <protection hidden="1"/>
    </xf>
    <xf numFmtId="0" fontId="28" fillId="0" borderId="7" xfId="2" applyNumberFormat="1" applyFont="1" applyBorder="1" applyAlignment="1" applyProtection="1">
      <alignment horizontal="distributed" vertical="center" indent="3"/>
      <protection hidden="1"/>
    </xf>
    <xf numFmtId="0" fontId="28" fillId="0" borderId="8" xfId="2" applyNumberFormat="1" applyFont="1" applyBorder="1" applyAlignment="1" applyProtection="1">
      <alignment horizontal="distributed" vertical="center" indent="3"/>
      <protection hidden="1"/>
    </xf>
    <xf numFmtId="0" fontId="28" fillId="0" borderId="48" xfId="2" applyNumberFormat="1" applyFont="1" applyBorder="1" applyAlignment="1" applyProtection="1">
      <alignment horizontal="center" vertical="center"/>
      <protection hidden="1"/>
    </xf>
    <xf numFmtId="0" fontId="28" fillId="5" borderId="0" xfId="2" applyNumberFormat="1" applyFont="1" applyFill="1" applyAlignment="1" applyProtection="1">
      <alignment horizontal="center" vertical="center" wrapText="1"/>
      <protection hidden="1"/>
    </xf>
    <xf numFmtId="0" fontId="28" fillId="5" borderId="40" xfId="2" applyNumberFormat="1" applyFont="1" applyFill="1" applyBorder="1" applyAlignment="1" applyProtection="1">
      <alignment horizontal="center" vertical="center" wrapText="1"/>
      <protection hidden="1"/>
    </xf>
    <xf numFmtId="0" fontId="28" fillId="5" borderId="47" xfId="2" applyNumberFormat="1" applyFont="1" applyFill="1" applyBorder="1" applyAlignment="1" applyProtection="1">
      <alignment horizontal="center" vertical="center"/>
      <protection hidden="1"/>
    </xf>
    <xf numFmtId="0" fontId="28" fillId="5" borderId="0" xfId="2" applyNumberFormat="1" applyFont="1" applyFill="1" applyBorder="1" applyAlignment="1" applyProtection="1">
      <alignment horizontal="center" vertical="center"/>
      <protection hidden="1"/>
    </xf>
    <xf numFmtId="0" fontId="28" fillId="4" borderId="9" xfId="2" applyNumberFormat="1" applyFont="1" applyFill="1" applyBorder="1" applyAlignment="1" applyProtection="1">
      <alignment horizontal="center" vertical="center" wrapText="1"/>
      <protection locked="0" hidden="1"/>
    </xf>
    <xf numFmtId="0" fontId="28" fillId="0" borderId="2" xfId="2" applyNumberFormat="1" applyFont="1" applyBorder="1" applyAlignment="1" applyProtection="1">
      <alignment horizontal="center" vertical="center"/>
      <protection hidden="1"/>
    </xf>
    <xf numFmtId="0" fontId="28" fillId="0" borderId="2"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protection locked="0" hidden="1"/>
    </xf>
    <xf numFmtId="0" fontId="28" fillId="4" borderId="4" xfId="2" applyNumberFormat="1" applyFont="1" applyFill="1" applyBorder="1" applyAlignment="1" applyProtection="1">
      <alignment horizontal="center" vertical="center"/>
      <protection locked="0" hidden="1"/>
    </xf>
    <xf numFmtId="0" fontId="28" fillId="4" borderId="8" xfId="2" applyNumberFormat="1" applyFont="1" applyFill="1" applyBorder="1" applyAlignment="1" applyProtection="1">
      <alignment horizontal="center" vertical="center"/>
      <protection locked="0" hidden="1"/>
    </xf>
    <xf numFmtId="0" fontId="28" fillId="0" borderId="36" xfId="2" applyNumberFormat="1" applyFont="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0" borderId="253" xfId="2" applyNumberFormat="1" applyFont="1" applyBorder="1" applyAlignment="1" applyProtection="1">
      <alignment horizontal="center" vertical="center"/>
      <protection hidden="1"/>
    </xf>
    <xf numFmtId="0" fontId="28" fillId="0" borderId="254" xfId="2" applyNumberFormat="1" applyFont="1" applyBorder="1" applyAlignment="1" applyProtection="1">
      <alignment horizontal="center" vertical="center"/>
      <protection hidden="1"/>
    </xf>
    <xf numFmtId="0" fontId="28" fillId="0" borderId="255" xfId="2" applyNumberFormat="1" applyFont="1" applyBorder="1" applyAlignment="1" applyProtection="1">
      <alignment horizontal="center" vertical="center"/>
      <protection hidden="1"/>
    </xf>
    <xf numFmtId="0" fontId="28" fillId="0" borderId="256" xfId="2" applyNumberFormat="1" applyFont="1" applyBorder="1" applyAlignment="1" applyProtection="1">
      <alignment horizontal="center" vertical="center"/>
      <protection hidden="1"/>
    </xf>
    <xf numFmtId="0" fontId="29" fillId="0" borderId="35" xfId="2" applyNumberFormat="1" applyFont="1" applyBorder="1" applyAlignment="1" applyProtection="1">
      <alignment horizontal="center" vertical="center"/>
      <protection hidden="1"/>
    </xf>
    <xf numFmtId="0" fontId="29" fillId="0" borderId="3" xfId="2" applyNumberFormat="1" applyFont="1" applyBorder="1" applyAlignment="1" applyProtection="1">
      <alignment horizontal="center" vertical="center"/>
      <protection hidden="1"/>
    </xf>
    <xf numFmtId="0" fontId="29" fillId="0" borderId="4"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28" xfId="2" applyNumberFormat="1" applyFont="1" applyBorder="1" applyAlignment="1" applyProtection="1">
      <alignment horizontal="center" vertical="center"/>
      <protection hidden="1"/>
    </xf>
    <xf numFmtId="0" fontId="29" fillId="0" borderId="38"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distributed" vertical="center" indent="2"/>
      <protection hidden="1"/>
    </xf>
    <xf numFmtId="0" fontId="28" fillId="0" borderId="3" xfId="2" applyNumberFormat="1" applyFont="1" applyBorder="1" applyAlignment="1" applyProtection="1">
      <alignment horizontal="distributed" vertical="center" indent="2"/>
      <protection hidden="1"/>
    </xf>
    <xf numFmtId="0" fontId="28" fillId="0" borderId="47" xfId="2" applyNumberFormat="1" applyFont="1" applyBorder="1" applyAlignment="1" applyProtection="1">
      <alignment horizontal="distributed" vertical="center" indent="2"/>
      <protection hidden="1"/>
    </xf>
    <xf numFmtId="0" fontId="28" fillId="0" borderId="0" xfId="2" applyNumberFormat="1" applyFont="1" applyAlignment="1" applyProtection="1">
      <alignment horizontal="distributed" vertical="center" indent="2"/>
      <protection hidden="1"/>
    </xf>
    <xf numFmtId="0" fontId="28" fillId="4" borderId="31" xfId="2" applyNumberFormat="1" applyFont="1" applyFill="1" applyBorder="1" applyAlignment="1" applyProtection="1">
      <alignment horizontal="center" vertical="center" wrapText="1"/>
      <protection locked="0" hidden="1"/>
    </xf>
    <xf numFmtId="0" fontId="28" fillId="4" borderId="32" xfId="2" applyNumberFormat="1" applyFont="1" applyFill="1" applyBorder="1" applyAlignment="1" applyProtection="1">
      <alignment horizontal="center" vertical="center" wrapText="1"/>
      <protection locked="0" hidden="1"/>
    </xf>
    <xf numFmtId="0" fontId="28" fillId="3" borderId="51" xfId="2" applyNumberFormat="1" applyFont="1" applyFill="1" applyBorder="1" applyAlignment="1" applyProtection="1">
      <alignment horizontal="center" vertical="center" wrapText="1"/>
      <protection locked="0" hidden="1"/>
    </xf>
    <xf numFmtId="0" fontId="28" fillId="4" borderId="6" xfId="2" applyNumberFormat="1" applyFont="1" applyFill="1" applyBorder="1" applyAlignment="1" applyProtection="1">
      <alignment horizontal="center" vertical="center" wrapText="1"/>
      <protection locked="0" hidden="1"/>
    </xf>
    <xf numFmtId="0" fontId="28" fillId="3" borderId="7" xfId="2" applyNumberFormat="1" applyFont="1" applyFill="1" applyBorder="1" applyAlignment="1" applyProtection="1">
      <alignment horizontal="center" vertical="center" wrapText="1"/>
      <protection locked="0" hidden="1"/>
    </xf>
    <xf numFmtId="0" fontId="28" fillId="4" borderId="8" xfId="2" applyNumberFormat="1" applyFont="1" applyFill="1" applyBorder="1" applyAlignment="1" applyProtection="1">
      <alignment horizontal="center" vertical="center" wrapText="1"/>
      <protection locked="0" hidden="1"/>
    </xf>
    <xf numFmtId="0" fontId="28" fillId="4" borderId="33" xfId="2" applyNumberFormat="1" applyFont="1" applyFill="1" applyBorder="1" applyAlignment="1" applyProtection="1">
      <alignment horizontal="center" vertical="center" wrapText="1"/>
      <protection locked="0" hidden="1"/>
    </xf>
    <xf numFmtId="0" fontId="28" fillId="3" borderId="20" xfId="2" applyNumberFormat="1" applyFont="1" applyFill="1" applyBorder="1" applyAlignment="1" applyProtection="1">
      <alignment horizontal="center" vertical="center" wrapText="1"/>
      <protection locked="0" hidden="1"/>
    </xf>
    <xf numFmtId="0" fontId="28" fillId="0" borderId="50" xfId="2" applyNumberFormat="1" applyFont="1" applyBorder="1" applyAlignment="1" applyProtection="1">
      <alignment horizontal="center" vertical="center"/>
      <protection hidden="1"/>
    </xf>
    <xf numFmtId="0" fontId="28" fillId="3" borderId="31" xfId="2" applyNumberFormat="1" applyFont="1" applyFill="1" applyBorder="1" applyAlignment="1" applyProtection="1">
      <alignment horizontal="center" vertical="center" wrapText="1"/>
      <protection hidden="1"/>
    </xf>
    <xf numFmtId="0" fontId="28" fillId="3" borderId="32" xfId="2" applyNumberFormat="1" applyFont="1" applyFill="1" applyBorder="1" applyAlignment="1" applyProtection="1">
      <alignment horizontal="center" vertical="center" wrapText="1"/>
      <protection hidden="1"/>
    </xf>
    <xf numFmtId="0" fontId="28" fillId="3" borderId="51" xfId="2" applyNumberFormat="1" applyFont="1" applyFill="1" applyBorder="1" applyAlignment="1" applyProtection="1">
      <alignment horizontal="center" vertical="center" wrapText="1"/>
      <protection hidden="1"/>
    </xf>
    <xf numFmtId="0" fontId="28" fillId="3" borderId="42" xfId="2" applyNumberFormat="1" applyFont="1" applyFill="1" applyBorder="1" applyAlignment="1" applyProtection="1">
      <alignment horizontal="center" vertical="center" wrapText="1"/>
      <protection hidden="1"/>
    </xf>
    <xf numFmtId="0" fontId="28" fillId="3" borderId="0" xfId="2" applyNumberFormat="1" applyFont="1" applyFill="1" applyAlignment="1" applyProtection="1">
      <alignment horizontal="center" vertical="center" wrapText="1"/>
      <protection hidden="1"/>
    </xf>
    <xf numFmtId="0" fontId="28" fillId="3" borderId="40" xfId="2" applyNumberFormat="1" applyFont="1" applyFill="1" applyBorder="1" applyAlignment="1" applyProtection="1">
      <alignment horizontal="center" vertical="center" wrapText="1"/>
      <protection hidden="1"/>
    </xf>
    <xf numFmtId="0" fontId="28" fillId="4" borderId="4" xfId="2" applyNumberFormat="1" applyFont="1" applyFill="1" applyBorder="1" applyAlignment="1" applyProtection="1">
      <alignment horizontal="center" vertical="center" wrapText="1"/>
      <protection locked="0" hidden="1"/>
    </xf>
    <xf numFmtId="0" fontId="28" fillId="4" borderId="7" xfId="2" applyNumberFormat="1" applyFont="1" applyFill="1" applyBorder="1" applyAlignment="1" applyProtection="1">
      <alignment horizontal="center" vertical="center" wrapText="1"/>
      <protection locked="0" hidden="1"/>
    </xf>
    <xf numFmtId="0" fontId="28" fillId="3" borderId="42" xfId="2" applyNumberFormat="1" applyFont="1" applyFill="1" applyBorder="1" applyAlignment="1" applyProtection="1">
      <alignment horizontal="center" vertical="center" wrapText="1"/>
      <protection locked="0" hidden="1"/>
    </xf>
    <xf numFmtId="0" fontId="28" fillId="3" borderId="0" xfId="2" applyNumberFormat="1" applyFont="1" applyFill="1" applyAlignment="1" applyProtection="1">
      <alignment horizontal="center" vertical="center" wrapText="1"/>
      <protection locked="0" hidden="1"/>
    </xf>
    <xf numFmtId="0" fontId="28" fillId="3" borderId="40" xfId="2" applyNumberFormat="1" applyFont="1" applyFill="1" applyBorder="1" applyAlignment="1" applyProtection="1">
      <alignment horizontal="center" vertical="center" wrapText="1"/>
      <protection locked="0" hidden="1"/>
    </xf>
    <xf numFmtId="0" fontId="28" fillId="4" borderId="48" xfId="2" applyNumberFormat="1" applyFont="1" applyFill="1" applyBorder="1" applyAlignment="1" applyProtection="1">
      <alignment horizontal="center" vertical="center" wrapText="1"/>
      <protection locked="0" hidden="1"/>
    </xf>
    <xf numFmtId="0" fontId="28" fillId="4" borderId="2" xfId="2" applyNumberFormat="1" applyFont="1" applyFill="1" applyBorder="1" applyAlignment="1" applyProtection="1">
      <alignment horizontal="left" vertical="center" wrapText="1"/>
      <protection locked="0" hidden="1"/>
    </xf>
    <xf numFmtId="0" fontId="28" fillId="4" borderId="3" xfId="2" applyNumberFormat="1" applyFont="1" applyFill="1" applyBorder="1" applyAlignment="1" applyProtection="1">
      <alignment horizontal="left" vertical="center" wrapText="1"/>
      <protection locked="0" hidden="1"/>
    </xf>
    <xf numFmtId="0" fontId="28" fillId="4" borderId="4" xfId="2" applyNumberFormat="1" applyFont="1" applyFill="1" applyBorder="1" applyAlignment="1" applyProtection="1">
      <alignment horizontal="left" vertical="center" wrapText="1"/>
      <protection locked="0" hidden="1"/>
    </xf>
    <xf numFmtId="0" fontId="28" fillId="4" borderId="42" xfId="2" applyNumberFormat="1" applyFont="1" applyFill="1" applyBorder="1" applyAlignment="1" applyProtection="1">
      <alignment horizontal="left" vertical="center" wrapText="1"/>
      <protection locked="0" hidden="1"/>
    </xf>
    <xf numFmtId="0" fontId="28" fillId="4" borderId="0" xfId="2" applyNumberFormat="1" applyFont="1" applyFill="1" applyAlignment="1" applyProtection="1">
      <alignment horizontal="left" vertical="center" wrapText="1"/>
      <protection locked="0" hidden="1"/>
    </xf>
    <xf numFmtId="0" fontId="28" fillId="4" borderId="40" xfId="2" applyNumberFormat="1" applyFont="1" applyFill="1" applyBorder="1" applyAlignment="1" applyProtection="1">
      <alignment horizontal="left" vertical="center" wrapText="1"/>
      <protection locked="0" hidden="1"/>
    </xf>
    <xf numFmtId="0" fontId="28" fillId="4" borderId="27" xfId="2" applyNumberFormat="1" applyFont="1" applyFill="1" applyBorder="1" applyAlignment="1" applyProtection="1">
      <alignment horizontal="left" vertical="center" wrapText="1"/>
      <protection locked="0" hidden="1"/>
    </xf>
    <xf numFmtId="0" fontId="28" fillId="4" borderId="28" xfId="2" applyNumberFormat="1" applyFont="1" applyFill="1" applyBorder="1" applyAlignment="1" applyProtection="1">
      <alignment horizontal="left" vertical="center" wrapText="1"/>
      <protection locked="0" hidden="1"/>
    </xf>
    <xf numFmtId="0" fontId="28" fillId="4" borderId="38" xfId="2" applyNumberFormat="1" applyFont="1" applyFill="1" applyBorder="1" applyAlignment="1" applyProtection="1">
      <alignment horizontal="left" vertical="center" wrapText="1"/>
      <protection locked="0" hidden="1"/>
    </xf>
    <xf numFmtId="0" fontId="28" fillId="4" borderId="36" xfId="2" applyNumberFormat="1" applyFont="1" applyFill="1" applyBorder="1" applyAlignment="1" applyProtection="1">
      <alignment horizontal="left" vertical="center" wrapText="1"/>
      <protection locked="0" hidden="1"/>
    </xf>
    <xf numFmtId="0" fontId="28" fillId="4" borderId="48" xfId="2" applyNumberFormat="1" applyFont="1" applyFill="1" applyBorder="1" applyAlignment="1" applyProtection="1">
      <alignment horizontal="left" vertical="center" wrapText="1"/>
      <protection locked="0" hidden="1"/>
    </xf>
    <xf numFmtId="0" fontId="28" fillId="4" borderId="39" xfId="2" applyNumberFormat="1" applyFont="1" applyFill="1" applyBorder="1" applyAlignment="1" applyProtection="1">
      <alignment horizontal="left" vertical="center" wrapText="1"/>
      <protection locked="0"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3" borderId="39" xfId="2" applyNumberFormat="1" applyFont="1" applyFill="1" applyBorder="1" applyAlignment="1" applyProtection="1">
      <alignment horizontal="center" vertical="center"/>
      <protection hidden="1"/>
    </xf>
    <xf numFmtId="38" fontId="28" fillId="4" borderId="2" xfId="9" applyFont="1" applyFill="1" applyBorder="1" applyAlignment="1" applyProtection="1">
      <alignment horizontal="center" vertical="center"/>
      <protection locked="0" hidden="1"/>
    </xf>
    <xf numFmtId="38" fontId="28" fillId="4" borderId="3" xfId="9" applyFont="1" applyFill="1" applyBorder="1" applyAlignment="1" applyProtection="1">
      <alignment horizontal="center" vertical="center"/>
      <protection locked="0" hidden="1"/>
    </xf>
    <xf numFmtId="38" fontId="28" fillId="4" borderId="6" xfId="9" applyFont="1" applyFill="1" applyBorder="1" applyAlignment="1" applyProtection="1">
      <alignment horizontal="center" vertical="center"/>
      <protection locked="0" hidden="1"/>
    </xf>
    <xf numFmtId="38" fontId="28" fillId="3" borderId="7" xfId="9" applyFont="1" applyFill="1" applyBorder="1" applyAlignment="1" applyProtection="1">
      <alignment horizontal="center" vertical="center"/>
      <protection locked="0" hidden="1"/>
    </xf>
    <xf numFmtId="0" fontId="28" fillId="5" borderId="2"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5" borderId="4" xfId="2" applyNumberFormat="1" applyFont="1" applyFill="1" applyBorder="1" applyAlignment="1" applyProtection="1">
      <alignment horizontal="center" vertical="center"/>
      <protection hidden="1"/>
    </xf>
    <xf numFmtId="0" fontId="28" fillId="0" borderId="47" xfId="2" applyNumberFormat="1" applyFont="1" applyBorder="1" applyAlignment="1" applyProtection="1">
      <alignment horizontal="center" vertical="center" wrapText="1"/>
      <protection hidden="1"/>
    </xf>
    <xf numFmtId="0" fontId="28" fillId="0" borderId="40" xfId="2" applyNumberFormat="1" applyFont="1" applyBorder="1" applyAlignment="1" applyProtection="1">
      <alignment horizontal="center" vertical="center" wrapText="1"/>
      <protection hidden="1"/>
    </xf>
    <xf numFmtId="38" fontId="28" fillId="3" borderId="42" xfId="9" applyFont="1" applyFill="1" applyBorder="1" applyAlignment="1" applyProtection="1">
      <alignment horizontal="center" vertical="center"/>
      <protection locked="0" hidden="1"/>
    </xf>
    <xf numFmtId="38" fontId="28" fillId="3" borderId="0" xfId="9" applyFont="1" applyFill="1" applyAlignment="1" applyProtection="1">
      <alignment horizontal="center" vertical="center"/>
      <protection locked="0" hidden="1"/>
    </xf>
    <xf numFmtId="0" fontId="28" fillId="4" borderId="3" xfId="2" applyNumberFormat="1" applyFont="1" applyFill="1" applyBorder="1" applyAlignment="1" applyProtection="1">
      <alignment horizontal="center" vertical="center"/>
      <protection locked="0" hidden="1"/>
    </xf>
    <xf numFmtId="0" fontId="28" fillId="3" borderId="27" xfId="2" applyNumberFormat="1" applyFont="1" applyFill="1" applyBorder="1" applyAlignment="1" applyProtection="1">
      <alignment horizontal="center" vertical="center"/>
      <protection hidden="1"/>
    </xf>
    <xf numFmtId="0" fontId="28" fillId="0" borderId="11" xfId="2" applyFont="1" applyBorder="1" applyAlignment="1" applyProtection="1">
      <alignment horizontal="center" vertical="center"/>
      <protection hidden="1"/>
    </xf>
    <xf numFmtId="0" fontId="28" fillId="0" borderId="9" xfId="2" applyFont="1" applyBorder="1" applyAlignment="1" applyProtection="1">
      <alignment horizontal="center" vertical="center"/>
      <protection hidden="1"/>
    </xf>
    <xf numFmtId="0" fontId="28" fillId="0" borderId="52" xfId="2" applyFont="1" applyBorder="1" applyAlignment="1" applyProtection="1">
      <alignment horizontal="center" vertical="center"/>
      <protection hidden="1"/>
    </xf>
    <xf numFmtId="0" fontId="28" fillId="0" borderId="53" xfId="2" applyFont="1" applyBorder="1" applyAlignment="1" applyProtection="1">
      <alignment horizontal="center" vertical="center"/>
      <protection hidden="1"/>
    </xf>
    <xf numFmtId="0" fontId="28" fillId="0" borderId="9" xfId="2" applyFont="1" applyBorder="1" applyAlignment="1" applyProtection="1">
      <alignment horizontal="center" vertical="center" wrapText="1"/>
      <protection hidden="1"/>
    </xf>
    <xf numFmtId="0" fontId="28" fillId="0" borderId="2" xfId="2" applyFont="1" applyBorder="1" applyAlignment="1" applyProtection="1">
      <alignment horizontal="center" vertical="center" wrapText="1"/>
      <protection hidden="1"/>
    </xf>
    <xf numFmtId="0" fontId="28" fillId="0" borderId="4" xfId="2" applyFont="1" applyBorder="1" applyAlignment="1" applyProtection="1">
      <alignment horizontal="center" vertical="center" wrapText="1"/>
      <protection hidden="1"/>
    </xf>
    <xf numFmtId="0" fontId="28" fillId="0" borderId="42" xfId="2" applyFont="1" applyBorder="1" applyAlignment="1" applyProtection="1">
      <alignment horizontal="center" vertical="center" wrapText="1"/>
      <protection hidden="1"/>
    </xf>
    <xf numFmtId="0" fontId="28" fillId="0" borderId="40" xfId="2" applyFont="1" applyBorder="1" applyAlignment="1" applyProtection="1">
      <alignment horizontal="center" vertical="center" wrapText="1"/>
      <protection hidden="1"/>
    </xf>
    <xf numFmtId="0" fontId="28" fillId="0" borderId="6" xfId="2" applyFont="1" applyBorder="1" applyAlignment="1" applyProtection="1">
      <alignment horizontal="center" vertical="center" wrapText="1"/>
      <protection hidden="1"/>
    </xf>
    <xf numFmtId="0" fontId="28" fillId="0" borderId="8" xfId="2" applyFont="1" applyBorder="1" applyAlignment="1" applyProtection="1">
      <alignment horizontal="center" vertical="center" wrapText="1"/>
      <protection hidden="1"/>
    </xf>
    <xf numFmtId="0" fontId="28" fillId="0" borderId="0" xfId="2" applyFont="1" applyAlignment="1" applyProtection="1">
      <alignment vertical="center"/>
      <protection hidden="1"/>
    </xf>
    <xf numFmtId="0" fontId="28" fillId="0" borderId="11" xfId="2" applyFont="1" applyBorder="1" applyAlignment="1" applyProtection="1">
      <alignment horizontal="distributed" vertical="center" indent="10"/>
      <protection hidden="1"/>
    </xf>
    <xf numFmtId="0" fontId="28" fillId="3" borderId="9" xfId="2" applyFont="1" applyFill="1" applyBorder="1" applyAlignment="1" applyProtection="1">
      <alignment horizontal="center" vertical="center" wrapText="1"/>
      <protection locked="0" hidden="1"/>
    </xf>
    <xf numFmtId="0" fontId="28" fillId="0" borderId="11" xfId="2" applyFont="1" applyBorder="1" applyAlignment="1" applyProtection="1">
      <alignment horizontal="distributed" vertical="center" indent="3"/>
      <protection hidden="1"/>
    </xf>
    <xf numFmtId="0" fontId="28" fillId="0" borderId="35" xfId="2" applyFont="1" applyBorder="1" applyAlignment="1" applyProtection="1">
      <alignment horizontal="center" vertical="center"/>
      <protection hidden="1"/>
    </xf>
    <xf numFmtId="0" fontId="28" fillId="0" borderId="3" xfId="2" applyFont="1" applyBorder="1" applyAlignment="1" applyProtection="1">
      <alignment horizontal="center" vertical="center"/>
      <protection hidden="1"/>
    </xf>
    <xf numFmtId="0" fontId="28" fillId="0" borderId="4" xfId="2" applyFont="1" applyBorder="1" applyAlignment="1" applyProtection="1">
      <alignment horizontal="center" vertical="center"/>
      <protection hidden="1"/>
    </xf>
    <xf numFmtId="0" fontId="28" fillId="0" borderId="46" xfId="2" applyFont="1" applyBorder="1" applyAlignment="1" applyProtection="1">
      <alignment horizontal="center" vertical="center"/>
      <protection hidden="1"/>
    </xf>
    <xf numFmtId="0" fontId="28" fillId="0" borderId="7" xfId="2" applyFont="1" applyBorder="1" applyAlignment="1" applyProtection="1">
      <alignment horizontal="center" vertical="center"/>
      <protection hidden="1"/>
    </xf>
    <xf numFmtId="0" fontId="28" fillId="0" borderId="8" xfId="2" applyFont="1" applyBorder="1" applyAlignment="1" applyProtection="1">
      <alignment horizontal="center" vertical="center"/>
      <protection hidden="1"/>
    </xf>
    <xf numFmtId="0" fontId="28" fillId="4" borderId="2" xfId="2" applyFont="1" applyFill="1" applyBorder="1" applyAlignment="1" applyProtection="1">
      <alignment horizontal="center" vertical="center"/>
      <protection locked="0" hidden="1"/>
    </xf>
    <xf numFmtId="0" fontId="28" fillId="4" borderId="4" xfId="2" applyFont="1" applyFill="1" applyBorder="1" applyAlignment="1" applyProtection="1">
      <alignment horizontal="center" vertical="center"/>
      <protection locked="0" hidden="1"/>
    </xf>
    <xf numFmtId="0" fontId="28" fillId="4" borderId="6" xfId="2" applyFont="1" applyFill="1" applyBorder="1" applyAlignment="1" applyProtection="1">
      <alignment horizontal="center" vertical="center"/>
      <protection locked="0" hidden="1"/>
    </xf>
    <xf numFmtId="0" fontId="28" fillId="4" borderId="8" xfId="2" applyFont="1" applyFill="1" applyBorder="1" applyAlignment="1" applyProtection="1">
      <alignment horizontal="center" vertical="center"/>
      <protection locked="0" hidden="1"/>
    </xf>
    <xf numFmtId="0" fontId="28" fillId="5" borderId="0" xfId="2" applyFont="1" applyFill="1" applyBorder="1" applyAlignment="1" applyProtection="1">
      <alignment horizontal="center" vertical="center"/>
      <protection hidden="1"/>
    </xf>
    <xf numFmtId="0" fontId="28" fillId="5" borderId="40" xfId="2" applyFont="1" applyFill="1" applyBorder="1" applyAlignment="1" applyProtection="1">
      <alignment horizontal="center" vertical="center"/>
      <protection hidden="1"/>
    </xf>
    <xf numFmtId="0" fontId="28" fillId="5" borderId="47"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28" fillId="0" borderId="36" xfId="2" applyFont="1" applyBorder="1" applyAlignment="1" applyProtection="1">
      <alignment horizontal="center" vertical="center"/>
      <protection hidden="1"/>
    </xf>
    <xf numFmtId="0" fontId="28" fillId="0" borderId="6" xfId="2" applyFont="1" applyBorder="1" applyAlignment="1" applyProtection="1">
      <alignment horizontal="center" vertical="center"/>
      <protection hidden="1"/>
    </xf>
    <xf numFmtId="0" fontId="28" fillId="0" borderId="20" xfId="2" applyFont="1" applyBorder="1" applyAlignment="1" applyProtection="1">
      <alignment horizontal="center" vertical="center"/>
      <protection hidden="1"/>
    </xf>
    <xf numFmtId="0" fontId="28" fillId="5" borderId="54" xfId="2" applyFont="1" applyFill="1" applyBorder="1" applyAlignment="1" applyProtection="1">
      <alignment horizontal="center" vertical="center"/>
      <protection hidden="1"/>
    </xf>
    <xf numFmtId="0" fontId="28" fillId="5" borderId="55"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textRotation="255"/>
      <protection hidden="1"/>
    </xf>
    <xf numFmtId="0" fontId="28" fillId="0" borderId="4" xfId="2" applyFont="1" applyBorder="1" applyAlignment="1" applyProtection="1">
      <alignment horizontal="center" vertical="center" textRotation="255"/>
      <protection hidden="1"/>
    </xf>
    <xf numFmtId="0" fontId="28" fillId="0" borderId="42" xfId="2" applyFont="1" applyBorder="1" applyAlignment="1" applyProtection="1">
      <alignment horizontal="center" vertical="center" textRotation="255"/>
      <protection hidden="1"/>
    </xf>
    <xf numFmtId="0" fontId="28" fillId="0" borderId="40" xfId="2" applyFont="1" applyBorder="1" applyAlignment="1" applyProtection="1">
      <alignment horizontal="center" vertical="center" textRotation="255"/>
      <protection hidden="1"/>
    </xf>
    <xf numFmtId="0" fontId="28" fillId="0" borderId="6" xfId="2" applyFont="1" applyBorder="1" applyAlignment="1" applyProtection="1">
      <alignment horizontal="center" vertical="center" textRotation="255"/>
      <protection hidden="1"/>
    </xf>
    <xf numFmtId="0" fontId="28" fillId="0" borderId="8" xfId="2" applyFont="1" applyBorder="1" applyAlignment="1" applyProtection="1">
      <alignment horizontal="center" vertical="center" textRotation="255"/>
      <protection hidden="1"/>
    </xf>
    <xf numFmtId="0" fontId="28" fillId="5" borderId="56" xfId="2" applyFont="1" applyFill="1" applyBorder="1" applyAlignment="1" applyProtection="1">
      <alignment horizontal="center" vertical="center"/>
      <protection hidden="1"/>
    </xf>
    <xf numFmtId="0" fontId="28" fillId="0" borderId="23" xfId="2" applyFont="1" applyBorder="1" applyAlignment="1" applyProtection="1">
      <alignment horizontal="center" vertical="center"/>
      <protection hidden="1"/>
    </xf>
    <xf numFmtId="0" fontId="28" fillId="5" borderId="57" xfId="2" applyFont="1" applyFill="1" applyBorder="1" applyAlignment="1" applyProtection="1">
      <alignment horizontal="center" vertical="center"/>
      <protection hidden="1"/>
    </xf>
    <xf numFmtId="0" fontId="28" fillId="3" borderId="0"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5" borderId="3" xfId="2" applyFont="1" applyFill="1" applyBorder="1" applyAlignment="1" applyProtection="1">
      <alignment horizontal="center" vertical="center"/>
      <protection hidden="1"/>
    </xf>
    <xf numFmtId="0" fontId="28" fillId="5" borderId="28"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locked="0" hidden="1"/>
    </xf>
    <xf numFmtId="0" fontId="28" fillId="3" borderId="28" xfId="2" applyFont="1" applyFill="1" applyBorder="1" applyAlignment="1" applyProtection="1">
      <alignment horizontal="center" vertical="center"/>
      <protection locked="0" hidden="1"/>
    </xf>
    <xf numFmtId="0" fontId="28" fillId="5" borderId="3" xfId="2" applyFont="1" applyFill="1" applyBorder="1" applyAlignment="1" applyProtection="1">
      <alignment horizontal="left" vertical="center"/>
      <protection hidden="1"/>
    </xf>
    <xf numFmtId="0" fontId="28" fillId="5" borderId="28" xfId="2" applyFont="1" applyFill="1" applyBorder="1" applyAlignment="1" applyProtection="1">
      <alignment horizontal="left" vertical="center"/>
      <protection hidden="1"/>
    </xf>
    <xf numFmtId="0" fontId="28" fillId="4" borderId="35" xfId="2" applyFont="1" applyFill="1" applyBorder="1" applyAlignment="1" applyProtection="1">
      <alignment horizontal="center" vertical="center"/>
      <protection locked="0" hidden="1"/>
    </xf>
    <xf numFmtId="0" fontId="28" fillId="4" borderId="3" xfId="2" applyFont="1" applyFill="1" applyBorder="1" applyAlignment="1" applyProtection="1">
      <alignment horizontal="center" vertical="center"/>
      <protection locked="0" hidden="1"/>
    </xf>
    <xf numFmtId="0" fontId="28" fillId="3" borderId="19" xfId="2" applyFont="1" applyFill="1" applyBorder="1" applyAlignment="1" applyProtection="1">
      <alignment horizontal="center" vertical="center" wrapText="1"/>
      <protection locked="0" hidden="1"/>
    </xf>
    <xf numFmtId="0" fontId="28" fillId="3" borderId="60" xfId="2" applyFont="1" applyFill="1" applyBorder="1" applyAlignment="1" applyProtection="1">
      <alignment horizontal="center" vertical="center" wrapText="1"/>
      <protection locked="0" hidden="1"/>
    </xf>
    <xf numFmtId="0" fontId="28" fillId="0" borderId="27" xfId="2" applyFont="1" applyBorder="1" applyAlignment="1" applyProtection="1">
      <alignment horizontal="center" vertical="center"/>
      <protection hidden="1"/>
    </xf>
    <xf numFmtId="0" fontId="28" fillId="0" borderId="39" xfId="2" applyFont="1" applyBorder="1" applyAlignment="1" applyProtection="1">
      <alignment horizontal="center" vertical="center"/>
      <protection hidden="1"/>
    </xf>
    <xf numFmtId="0" fontId="28" fillId="0" borderId="50" xfId="2" applyFont="1" applyBorder="1" applyAlignment="1" applyProtection="1">
      <alignment horizontal="center" vertical="center"/>
      <protection hidden="1"/>
    </xf>
    <xf numFmtId="0" fontId="28" fillId="0" borderId="32" xfId="2" applyFont="1" applyBorder="1" applyAlignment="1" applyProtection="1">
      <alignment horizontal="center" vertical="center"/>
      <protection hidden="1"/>
    </xf>
    <xf numFmtId="0" fontId="28" fillId="0" borderId="51" xfId="2" applyFont="1" applyBorder="1" applyAlignment="1" applyProtection="1">
      <alignment horizontal="center" vertical="center"/>
      <protection hidden="1"/>
    </xf>
    <xf numFmtId="0" fontId="28" fillId="0" borderId="31" xfId="2" applyFont="1" applyBorder="1" applyAlignment="1" applyProtection="1">
      <alignment horizontal="center" vertical="center"/>
      <protection hidden="1"/>
    </xf>
    <xf numFmtId="0" fontId="28" fillId="0" borderId="59" xfId="2" applyFont="1" applyBorder="1" applyAlignment="1" applyProtection="1">
      <alignment horizontal="center" vertical="center"/>
      <protection hidden="1"/>
    </xf>
    <xf numFmtId="0" fontId="28" fillId="0" borderId="38" xfId="2" applyFont="1" applyBorder="1" applyAlignment="1" applyProtection="1">
      <alignment horizontal="center" vertical="center"/>
      <protection hidden="1"/>
    </xf>
    <xf numFmtId="0" fontId="28" fillId="3" borderId="53" xfId="2" applyFont="1" applyFill="1" applyBorder="1" applyAlignment="1" applyProtection="1">
      <alignment horizontal="center" vertical="center" wrapText="1"/>
      <protection locked="0" hidden="1"/>
    </xf>
    <xf numFmtId="0" fontId="28" fillId="0" borderId="33" xfId="2" applyFont="1" applyBorder="1" applyAlignment="1" applyProtection="1">
      <alignment horizontal="center" vertical="center"/>
      <protection hidden="1"/>
    </xf>
    <xf numFmtId="0" fontId="28" fillId="3" borderId="23" xfId="2" applyFont="1" applyFill="1" applyBorder="1" applyAlignment="1" applyProtection="1">
      <alignment horizontal="center" vertical="center" wrapText="1"/>
      <protection locked="0" hidden="1"/>
    </xf>
    <xf numFmtId="0" fontId="28" fillId="3" borderId="61" xfId="2" applyFont="1" applyFill="1" applyBorder="1" applyAlignment="1" applyProtection="1">
      <alignment horizontal="center" vertical="center" wrapText="1"/>
      <protection locked="0" hidden="1"/>
    </xf>
    <xf numFmtId="0" fontId="28" fillId="3" borderId="58" xfId="2" applyFont="1" applyFill="1" applyBorder="1" applyAlignment="1" applyProtection="1">
      <alignment horizontal="center" vertical="center" wrapText="1"/>
      <protection locked="0" hidden="1"/>
    </xf>
    <xf numFmtId="0" fontId="28" fillId="3" borderId="31" xfId="2" applyFont="1" applyFill="1" applyBorder="1" applyAlignment="1" applyProtection="1">
      <alignment horizontal="center" vertical="center" wrapText="1"/>
      <protection locked="0" hidden="1"/>
    </xf>
    <xf numFmtId="0" fontId="28" fillId="3" borderId="32" xfId="2" applyFont="1" applyFill="1" applyBorder="1" applyAlignment="1" applyProtection="1">
      <alignment horizontal="center" vertical="center" wrapText="1"/>
      <protection locked="0" hidden="1"/>
    </xf>
    <xf numFmtId="0" fontId="28" fillId="3" borderId="51" xfId="2" applyFont="1" applyFill="1" applyBorder="1" applyAlignment="1" applyProtection="1">
      <alignment horizontal="center" vertical="center" wrapText="1"/>
      <protection locked="0" hidden="1"/>
    </xf>
    <xf numFmtId="0" fontId="28" fillId="3" borderId="42" xfId="2" applyFont="1" applyFill="1" applyBorder="1" applyAlignment="1" applyProtection="1">
      <alignment horizontal="center" vertical="center" wrapText="1"/>
      <protection locked="0" hidden="1"/>
    </xf>
    <xf numFmtId="0" fontId="28" fillId="3" borderId="0" xfId="2" applyFont="1" applyFill="1" applyAlignment="1" applyProtection="1">
      <alignment horizontal="center" vertical="center" wrapText="1"/>
      <protection locked="0" hidden="1"/>
    </xf>
    <xf numFmtId="0" fontId="28" fillId="3" borderId="40" xfId="2" applyFont="1" applyFill="1" applyBorder="1" applyAlignment="1" applyProtection="1">
      <alignment horizontal="center" vertical="center" wrapText="1"/>
      <protection locked="0" hidden="1"/>
    </xf>
    <xf numFmtId="0" fontId="28" fillId="3" borderId="27" xfId="2" applyFont="1" applyFill="1" applyBorder="1" applyAlignment="1" applyProtection="1">
      <alignment horizontal="center" vertical="center" wrapText="1"/>
      <protection locked="0" hidden="1"/>
    </xf>
    <xf numFmtId="0" fontId="28" fillId="3" borderId="28" xfId="2" applyFont="1" applyFill="1" applyBorder="1" applyAlignment="1" applyProtection="1">
      <alignment horizontal="center" vertical="center" wrapText="1"/>
      <protection locked="0" hidden="1"/>
    </xf>
    <xf numFmtId="0" fontId="28" fillId="3" borderId="38" xfId="2" applyFont="1" applyFill="1" applyBorder="1" applyAlignment="1" applyProtection="1">
      <alignment horizontal="center" vertical="center" wrapText="1"/>
      <protection locked="0" hidden="1"/>
    </xf>
    <xf numFmtId="0" fontId="28" fillId="0" borderId="0" xfId="2" applyFont="1" applyAlignment="1" applyProtection="1">
      <alignment horizontal="center" vertical="center"/>
      <protection hidden="1"/>
    </xf>
    <xf numFmtId="0" fontId="28" fillId="0" borderId="28" xfId="2" applyFont="1" applyBorder="1" applyAlignment="1" applyProtection="1">
      <alignment horizontal="center" vertical="center"/>
      <protection hidden="1"/>
    </xf>
    <xf numFmtId="0" fontId="28" fillId="3" borderId="31" xfId="2" applyFont="1" applyFill="1" applyBorder="1" applyAlignment="1" applyProtection="1">
      <alignment horizontal="left" vertical="center" wrapText="1"/>
      <protection hidden="1"/>
    </xf>
    <xf numFmtId="0" fontId="28" fillId="3" borderId="32" xfId="2" applyFont="1" applyFill="1" applyBorder="1" applyAlignment="1" applyProtection="1">
      <alignment horizontal="left" vertical="center" wrapText="1"/>
      <protection hidden="1"/>
    </xf>
    <xf numFmtId="0" fontId="28" fillId="3" borderId="33" xfId="2" applyFont="1" applyFill="1" applyBorder="1" applyAlignment="1" applyProtection="1">
      <alignment horizontal="left" vertical="center" wrapText="1"/>
      <protection hidden="1"/>
    </xf>
    <xf numFmtId="0" fontId="28" fillId="3" borderId="42" xfId="2" applyFont="1" applyFill="1" applyBorder="1" applyAlignment="1" applyProtection="1">
      <alignment horizontal="left" vertical="center" wrapText="1"/>
      <protection hidden="1"/>
    </xf>
    <xf numFmtId="0" fontId="28" fillId="3" borderId="0" xfId="2" applyFont="1" applyFill="1" applyAlignment="1" applyProtection="1">
      <alignment horizontal="left" vertical="center" wrapText="1"/>
      <protection hidden="1"/>
    </xf>
    <xf numFmtId="0" fontId="28" fillId="3" borderId="48" xfId="2" applyFont="1" applyFill="1" applyBorder="1" applyAlignment="1" applyProtection="1">
      <alignment horizontal="left" vertical="center" wrapText="1"/>
      <protection hidden="1"/>
    </xf>
    <xf numFmtId="0" fontId="28" fillId="3" borderId="27" xfId="2" applyFont="1" applyFill="1" applyBorder="1" applyAlignment="1" applyProtection="1">
      <alignment horizontal="left" vertical="center" wrapText="1"/>
      <protection hidden="1"/>
    </xf>
    <xf numFmtId="0" fontId="28" fillId="3" borderId="28" xfId="2" applyFont="1" applyFill="1" applyBorder="1" applyAlignment="1" applyProtection="1">
      <alignment horizontal="left" vertical="center" wrapText="1"/>
      <protection hidden="1"/>
    </xf>
    <xf numFmtId="0" fontId="28" fillId="3" borderId="39" xfId="2" applyFont="1" applyFill="1" applyBorder="1" applyAlignment="1" applyProtection="1">
      <alignment horizontal="left" vertical="center" wrapText="1"/>
      <protection hidden="1"/>
    </xf>
    <xf numFmtId="0" fontId="28" fillId="0" borderId="47" xfId="2" applyFont="1" applyBorder="1" applyAlignment="1" applyProtection="1">
      <alignment horizontal="center" vertical="center"/>
      <protection hidden="1"/>
    </xf>
    <xf numFmtId="0" fontId="28" fillId="0" borderId="40" xfId="2" applyFont="1" applyBorder="1" applyAlignment="1" applyProtection="1">
      <alignment horizontal="center" vertical="center"/>
      <protection hidden="1"/>
    </xf>
    <xf numFmtId="0" fontId="28" fillId="0" borderId="37" xfId="2" applyFont="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8" fillId="0" borderId="42" xfId="2" applyFont="1" applyBorder="1" applyAlignment="1" applyProtection="1">
      <alignment horizontal="center" vertical="center"/>
      <protection hidden="1"/>
    </xf>
    <xf numFmtId="0" fontId="28" fillId="4" borderId="0" xfId="2" applyFont="1" applyFill="1" applyAlignment="1" applyProtection="1">
      <alignment horizontal="center" vertical="center"/>
      <protection locked="0" hidden="1"/>
    </xf>
    <xf numFmtId="0" fontId="28" fillId="4" borderId="0" xfId="2" applyFont="1" applyFill="1" applyAlignment="1" applyProtection="1">
      <alignment horizontal="center"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right" vertical="center"/>
      <protection hidden="1"/>
    </xf>
    <xf numFmtId="0" fontId="28" fillId="0" borderId="3" xfId="2" applyFont="1" applyBorder="1" applyAlignment="1" applyProtection="1">
      <alignment horizontal="center" vertical="center" wrapText="1"/>
      <protection hidden="1"/>
    </xf>
    <xf numFmtId="0" fontId="28" fillId="0" borderId="0" xfId="2" applyFont="1" applyAlignment="1" applyProtection="1">
      <alignment horizontal="center" vertical="center" wrapText="1"/>
      <protection hidden="1"/>
    </xf>
    <xf numFmtId="0" fontId="28" fillId="0" borderId="7" xfId="2" applyFont="1" applyBorder="1" applyAlignment="1" applyProtection="1">
      <alignment horizontal="center" vertical="center" wrapText="1"/>
      <protection hidden="1"/>
    </xf>
    <xf numFmtId="0" fontId="28" fillId="0" borderId="9" xfId="2" applyFont="1" applyBorder="1" applyAlignment="1" applyProtection="1">
      <alignment horizontal="center" vertical="center" textRotation="255"/>
      <protection hidden="1"/>
    </xf>
    <xf numFmtId="0" fontId="28" fillId="0" borderId="17" xfId="2" applyFont="1" applyBorder="1" applyAlignment="1" applyProtection="1">
      <alignment horizontal="center" vertical="center" textRotation="255"/>
      <protection hidden="1"/>
    </xf>
    <xf numFmtId="0" fontId="28" fillId="9" borderId="66" xfId="2" applyFont="1" applyFill="1" applyBorder="1" applyAlignment="1" applyProtection="1">
      <alignment horizontal="center" vertical="center"/>
      <protection hidden="1"/>
    </xf>
    <xf numFmtId="0" fontId="28" fillId="9" borderId="9" xfId="2" applyFont="1" applyFill="1" applyBorder="1" applyAlignment="1" applyProtection="1">
      <alignment horizontal="center" vertical="center"/>
      <protection hidden="1"/>
    </xf>
    <xf numFmtId="0" fontId="28" fillId="9" borderId="67" xfId="2" applyFont="1" applyFill="1" applyBorder="1" applyAlignment="1" applyProtection="1">
      <alignment horizontal="center" vertical="center"/>
      <protection hidden="1"/>
    </xf>
    <xf numFmtId="0" fontId="28" fillId="9" borderId="68" xfId="2" applyFont="1" applyFill="1" applyBorder="1" applyAlignment="1" applyProtection="1">
      <alignment horizontal="center" vertical="center" textRotation="255"/>
      <protection hidden="1"/>
    </xf>
    <xf numFmtId="0" fontId="28" fillId="9" borderId="69" xfId="2" applyFont="1" applyFill="1" applyBorder="1" applyAlignment="1" applyProtection="1">
      <alignment horizontal="center" vertical="center" textRotation="255"/>
      <protection hidden="1"/>
    </xf>
    <xf numFmtId="0" fontId="28" fillId="9" borderId="9" xfId="2" applyFont="1" applyFill="1" applyBorder="1" applyAlignment="1" applyProtection="1">
      <alignment horizontal="center" vertical="center" textRotation="255"/>
      <protection hidden="1"/>
    </xf>
    <xf numFmtId="0" fontId="28" fillId="9" borderId="2" xfId="2" applyFont="1" applyFill="1" applyBorder="1" applyAlignment="1" applyProtection="1">
      <alignment horizontal="center" vertical="center" wrapText="1" shrinkToFit="1"/>
      <protection locked="0" hidden="1"/>
    </xf>
    <xf numFmtId="0" fontId="28" fillId="9" borderId="4" xfId="2" applyFont="1" applyFill="1" applyBorder="1" applyAlignment="1" applyProtection="1">
      <alignment horizontal="center" vertical="center" wrapText="1" shrinkToFit="1"/>
      <protection locked="0" hidden="1"/>
    </xf>
    <xf numFmtId="0" fontId="28" fillId="9" borderId="42" xfId="2" applyFont="1" applyFill="1" applyBorder="1" applyAlignment="1" applyProtection="1">
      <alignment horizontal="center" vertical="center" wrapText="1" shrinkToFit="1"/>
      <protection locked="0" hidden="1"/>
    </xf>
    <xf numFmtId="0" fontId="28" fillId="9" borderId="40" xfId="2" applyFont="1" applyFill="1" applyBorder="1" applyAlignment="1" applyProtection="1">
      <alignment horizontal="center" vertical="center" wrapText="1" shrinkToFit="1"/>
      <protection locked="0" hidden="1"/>
    </xf>
    <xf numFmtId="0" fontId="28" fillId="9" borderId="6" xfId="2" applyFont="1" applyFill="1" applyBorder="1" applyAlignment="1" applyProtection="1">
      <alignment horizontal="center" vertical="center" wrapText="1" shrinkToFit="1"/>
      <protection locked="0" hidden="1"/>
    </xf>
    <xf numFmtId="0" fontId="28" fillId="9" borderId="8" xfId="2" applyFont="1" applyFill="1" applyBorder="1" applyAlignment="1" applyProtection="1">
      <alignment horizontal="center" vertical="center" wrapText="1" shrinkToFit="1"/>
      <protection locked="0" hidden="1"/>
    </xf>
    <xf numFmtId="0" fontId="28" fillId="9" borderId="2" xfId="2" applyFont="1" applyFill="1" applyBorder="1" applyAlignment="1" applyProtection="1">
      <alignment horizontal="center" vertical="center" wrapText="1"/>
      <protection locked="0" hidden="1"/>
    </xf>
    <xf numFmtId="0" fontId="28" fillId="9" borderId="4" xfId="2" applyFont="1" applyFill="1" applyBorder="1" applyAlignment="1" applyProtection="1">
      <alignment horizontal="center" vertical="center" wrapText="1"/>
      <protection locked="0" hidden="1"/>
    </xf>
    <xf numFmtId="0" fontId="28" fillId="9" borderId="42" xfId="2" applyFont="1" applyFill="1" applyBorder="1" applyAlignment="1" applyProtection="1">
      <alignment horizontal="center" vertical="center" wrapText="1"/>
      <protection locked="0" hidden="1"/>
    </xf>
    <xf numFmtId="0" fontId="28" fillId="9" borderId="40" xfId="2" applyFont="1" applyFill="1" applyBorder="1" applyAlignment="1" applyProtection="1">
      <alignment horizontal="center" vertical="center" wrapText="1"/>
      <protection locked="0" hidden="1"/>
    </xf>
    <xf numFmtId="0" fontId="28" fillId="9" borderId="6" xfId="2" applyFont="1" applyFill="1" applyBorder="1" applyAlignment="1" applyProtection="1">
      <alignment horizontal="center" vertical="center" wrapText="1"/>
      <protection locked="0" hidden="1"/>
    </xf>
    <xf numFmtId="0" fontId="28" fillId="9" borderId="8" xfId="2" applyFont="1" applyFill="1" applyBorder="1" applyAlignment="1" applyProtection="1">
      <alignment horizontal="center" vertical="center" wrapText="1"/>
      <protection locked="0" hidden="1"/>
    </xf>
    <xf numFmtId="0" fontId="28" fillId="9" borderId="2" xfId="2" applyFont="1" applyFill="1" applyBorder="1" applyAlignment="1" applyProtection="1">
      <alignment horizontal="center" vertical="center"/>
      <protection hidden="1"/>
    </xf>
    <xf numFmtId="0" fontId="28" fillId="9" borderId="4" xfId="2" applyFont="1" applyFill="1" applyBorder="1" applyAlignment="1" applyProtection="1">
      <alignment horizontal="center" vertical="center"/>
      <protection hidden="1"/>
    </xf>
    <xf numFmtId="0" fontId="28" fillId="9" borderId="42" xfId="2" applyFont="1" applyFill="1" applyBorder="1" applyAlignment="1" applyProtection="1">
      <alignment horizontal="center" vertical="center"/>
      <protection hidden="1"/>
    </xf>
    <xf numFmtId="0" fontId="28" fillId="9" borderId="40" xfId="2" applyFont="1" applyFill="1" applyBorder="1" applyAlignment="1" applyProtection="1">
      <alignment horizontal="center" vertical="center"/>
      <protection hidden="1"/>
    </xf>
    <xf numFmtId="0" fontId="28" fillId="9" borderId="6" xfId="2" applyFont="1" applyFill="1" applyBorder="1" applyAlignment="1" applyProtection="1">
      <alignment horizontal="center" vertical="center"/>
      <protection hidden="1"/>
    </xf>
    <xf numFmtId="0" fontId="28" fillId="9" borderId="8" xfId="2" applyFont="1" applyFill="1" applyBorder="1" applyAlignment="1" applyProtection="1">
      <alignment horizontal="center" vertical="center"/>
      <protection hidden="1"/>
    </xf>
    <xf numFmtId="0" fontId="28" fillId="9" borderId="3" xfId="2" applyFont="1" applyFill="1" applyBorder="1" applyAlignment="1" applyProtection="1">
      <alignment horizontal="center" vertical="center"/>
      <protection hidden="1"/>
    </xf>
    <xf numFmtId="0" fontId="28" fillId="9" borderId="0" xfId="2" applyFont="1" applyFill="1" applyAlignment="1" applyProtection="1">
      <alignment horizontal="center" vertical="center"/>
      <protection hidden="1"/>
    </xf>
    <xf numFmtId="0" fontId="28" fillId="9" borderId="7"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shrinkToFit="1"/>
      <protection hidden="1"/>
    </xf>
    <xf numFmtId="0" fontId="28" fillId="4" borderId="9" xfId="2"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protection hidden="1"/>
    </xf>
    <xf numFmtId="0" fontId="28" fillId="4" borderId="4" xfId="2" applyFont="1" applyFill="1" applyBorder="1" applyAlignment="1" applyProtection="1">
      <alignment horizontal="center" vertical="center"/>
      <protection hidden="1"/>
    </xf>
    <xf numFmtId="0" fontId="28" fillId="4" borderId="8" xfId="2" applyFont="1" applyFill="1" applyBorder="1" applyAlignment="1" applyProtection="1">
      <alignment horizontal="center" vertical="center"/>
      <protection hidden="1"/>
    </xf>
    <xf numFmtId="0" fontId="28" fillId="4" borderId="9"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wrapText="1" shrinkToFit="1"/>
      <protection hidden="1"/>
    </xf>
    <xf numFmtId="0" fontId="28" fillId="0" borderId="4" xfId="2" applyFont="1" applyBorder="1" applyAlignment="1" applyProtection="1">
      <alignment horizontal="center" vertical="center" wrapText="1" shrinkToFit="1"/>
      <protection hidden="1"/>
    </xf>
    <xf numFmtId="0" fontId="28" fillId="0" borderId="42" xfId="2" applyFont="1" applyBorder="1" applyAlignment="1" applyProtection="1">
      <alignment horizontal="center" vertical="center" wrapText="1" shrinkToFit="1"/>
      <protection hidden="1"/>
    </xf>
    <xf numFmtId="0" fontId="28" fillId="0" borderId="40" xfId="2" applyFont="1" applyBorder="1" applyAlignment="1" applyProtection="1">
      <alignment horizontal="center" vertical="center" wrapText="1" shrinkToFit="1"/>
      <protection hidden="1"/>
    </xf>
    <xf numFmtId="0" fontId="28" fillId="0" borderId="6" xfId="2" applyFont="1" applyBorder="1" applyAlignment="1" applyProtection="1">
      <alignment horizontal="center" vertical="center" wrapText="1" shrinkToFit="1"/>
      <protection hidden="1"/>
    </xf>
    <xf numFmtId="0" fontId="28" fillId="0" borderId="8" xfId="2" applyFont="1" applyBorder="1" applyAlignment="1" applyProtection="1">
      <alignment horizontal="center" vertical="center" wrapText="1" shrinkToFit="1"/>
      <protection hidden="1"/>
    </xf>
    <xf numFmtId="38" fontId="28" fillId="9" borderId="9" xfId="9" applyFont="1" applyFill="1" applyBorder="1" applyAlignment="1" applyProtection="1">
      <alignment horizontal="center" vertical="center" shrinkToFit="1"/>
      <protection hidden="1"/>
    </xf>
    <xf numFmtId="0" fontId="28" fillId="9" borderId="63" xfId="2" applyFont="1" applyFill="1" applyBorder="1" applyAlignment="1" applyProtection="1">
      <alignment horizontal="center" vertical="center"/>
      <protection locked="0" hidden="1"/>
    </xf>
    <xf numFmtId="0" fontId="28" fillId="9" borderId="63" xfId="2" applyFont="1" applyFill="1" applyBorder="1" applyAlignment="1" applyProtection="1">
      <alignment horizontal="center" vertical="center"/>
      <protection hidden="1"/>
    </xf>
    <xf numFmtId="38" fontId="28" fillId="9" borderId="2" xfId="9" applyFont="1" applyFill="1" applyBorder="1" applyAlignment="1" applyProtection="1">
      <alignment horizontal="center" vertical="center" shrinkToFit="1"/>
      <protection hidden="1"/>
    </xf>
    <xf numFmtId="38" fontId="28" fillId="9" borderId="70" xfId="9" applyFont="1" applyFill="1" applyBorder="1" applyAlignment="1" applyProtection="1">
      <alignment horizontal="center" vertical="center" shrinkToFit="1"/>
      <protection hidden="1"/>
    </xf>
    <xf numFmtId="38" fontId="28" fillId="9" borderId="6" xfId="9" applyFont="1" applyFill="1" applyBorder="1" applyAlignment="1" applyProtection="1">
      <alignment horizontal="center" vertical="center" shrinkToFit="1"/>
      <protection hidden="1"/>
    </xf>
    <xf numFmtId="38" fontId="28" fillId="9" borderId="71" xfId="9"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wrapText="1" shrinkToFit="1"/>
      <protection locked="0" hidden="1"/>
    </xf>
    <xf numFmtId="0" fontId="28" fillId="4" borderId="4" xfId="2" applyFont="1" applyFill="1" applyBorder="1" applyAlignment="1" applyProtection="1">
      <alignment horizontal="center" vertical="center" wrapText="1" shrinkToFit="1"/>
      <protection locked="0" hidden="1"/>
    </xf>
    <xf numFmtId="0" fontId="28" fillId="4" borderId="7" xfId="2" applyFont="1" applyFill="1" applyBorder="1" applyAlignment="1" applyProtection="1">
      <alignment horizontal="center" vertical="center" wrapText="1" shrinkToFit="1"/>
      <protection locked="0" hidden="1"/>
    </xf>
    <xf numFmtId="0" fontId="28" fillId="4" borderId="8" xfId="2" applyFont="1" applyFill="1" applyBorder="1" applyAlignment="1" applyProtection="1">
      <alignment horizontal="center" vertical="center" wrapText="1" shrinkToFit="1"/>
      <protection locked="0" hidden="1"/>
    </xf>
    <xf numFmtId="0" fontId="28" fillId="4" borderId="2" xfId="2" applyFont="1" applyFill="1" applyBorder="1" applyAlignment="1" applyProtection="1">
      <alignment horizontal="center" vertical="center"/>
      <protection hidden="1"/>
    </xf>
    <xf numFmtId="0" fontId="28" fillId="4" borderId="6" xfId="2" applyFont="1" applyFill="1" applyBorder="1" applyAlignment="1" applyProtection="1">
      <alignment horizontal="center" vertical="center"/>
      <protection hidden="1"/>
    </xf>
    <xf numFmtId="0" fontId="28" fillId="9" borderId="66" xfId="2" applyFont="1" applyFill="1" applyBorder="1" applyAlignment="1" applyProtection="1">
      <alignment horizontal="center" vertical="center" shrinkToFit="1"/>
      <protection locked="0" hidden="1"/>
    </xf>
    <xf numFmtId="38" fontId="28" fillId="9" borderId="9" xfId="9" applyFont="1" applyFill="1" applyBorder="1" applyAlignment="1" applyProtection="1">
      <alignment horizontal="center" vertical="center" shrinkToFit="1"/>
      <protection locked="0" hidden="1"/>
    </xf>
    <xf numFmtId="38" fontId="28" fillId="4" borderId="2" xfId="9" applyFont="1" applyFill="1" applyBorder="1" applyAlignment="1" applyProtection="1">
      <alignment horizontal="center" vertical="center" shrinkToFit="1"/>
      <protection locked="0" hidden="1"/>
    </xf>
    <xf numFmtId="38" fontId="28" fillId="4" borderId="3" xfId="9" applyFont="1" applyFill="1" applyBorder="1" applyAlignment="1" applyProtection="1">
      <alignment horizontal="center" vertical="center" shrinkToFit="1"/>
      <protection locked="0" hidden="1"/>
    </xf>
    <xf numFmtId="38" fontId="28" fillId="4" borderId="4" xfId="9" applyFont="1" applyFill="1" applyBorder="1" applyAlignment="1" applyProtection="1">
      <alignment horizontal="center" vertical="center" shrinkToFit="1"/>
      <protection locked="0" hidden="1"/>
    </xf>
    <xf numFmtId="38" fontId="28" fillId="4" borderId="6" xfId="9" applyFont="1" applyFill="1" applyBorder="1" applyAlignment="1" applyProtection="1">
      <alignment horizontal="center" vertical="center" shrinkToFit="1"/>
      <protection locked="0" hidden="1"/>
    </xf>
    <xf numFmtId="38" fontId="28" fillId="4" borderId="7" xfId="9" applyFont="1" applyFill="1" applyBorder="1" applyAlignment="1" applyProtection="1">
      <alignment horizontal="center" vertical="center" shrinkToFit="1"/>
      <protection locked="0" hidden="1"/>
    </xf>
    <xf numFmtId="38" fontId="28" fillId="4" borderId="8" xfId="9" applyFont="1" applyFill="1" applyBorder="1" applyAlignment="1" applyProtection="1">
      <alignment horizontal="center" vertical="center" shrinkToFit="1"/>
      <protection locked="0" hidden="1"/>
    </xf>
    <xf numFmtId="0" fontId="28" fillId="4" borderId="1"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protection hidden="1"/>
    </xf>
    <xf numFmtId="0" fontId="28" fillId="9" borderId="72" xfId="2" applyFont="1" applyFill="1" applyBorder="1" applyAlignment="1" applyProtection="1">
      <alignment horizontal="center" vertical="center" shrinkToFit="1"/>
      <protection locked="0" hidden="1"/>
    </xf>
    <xf numFmtId="38" fontId="28" fillId="9" borderId="73" xfId="9" applyFont="1" applyFill="1" applyBorder="1" applyAlignment="1" applyProtection="1">
      <alignment horizontal="center" vertical="center" shrinkToFit="1"/>
      <protection locked="0" hidden="1"/>
    </xf>
    <xf numFmtId="38" fontId="28" fillId="9" borderId="251" xfId="9" applyFont="1" applyFill="1" applyBorder="1" applyAlignment="1" applyProtection="1">
      <alignment horizontal="center" vertical="center" shrinkToFit="1"/>
      <protection hidden="1"/>
    </xf>
    <xf numFmtId="38" fontId="28" fillId="9" borderId="145" xfId="9" applyFont="1" applyFill="1" applyBorder="1" applyAlignment="1" applyProtection="1">
      <alignment horizontal="center" vertical="center" shrinkToFit="1"/>
      <protection hidden="1"/>
    </xf>
    <xf numFmtId="38" fontId="28" fillId="9" borderId="73" xfId="9" applyFont="1" applyFill="1" applyBorder="1" applyAlignment="1" applyProtection="1">
      <alignment horizontal="center" vertical="center" shrinkToFit="1"/>
      <protection hidden="1"/>
    </xf>
    <xf numFmtId="0" fontId="28" fillId="9" borderId="75" xfId="2" applyFont="1" applyFill="1" applyBorder="1" applyAlignment="1" applyProtection="1">
      <alignment horizontal="center" vertical="center"/>
      <protection hidden="1"/>
    </xf>
    <xf numFmtId="0" fontId="28" fillId="9" borderId="74" xfId="2" applyFont="1" applyFill="1" applyBorder="1" applyAlignment="1" applyProtection="1">
      <alignment horizontal="center" vertical="center"/>
      <protection hidden="1"/>
    </xf>
    <xf numFmtId="0" fontId="28" fillId="9" borderId="5" xfId="2" applyFont="1" applyFill="1" applyBorder="1" applyAlignment="1" applyProtection="1">
      <alignment horizontal="center" vertical="center"/>
      <protection hidden="1"/>
    </xf>
    <xf numFmtId="0" fontId="28" fillId="0" borderId="74" xfId="2" applyFont="1" applyBorder="1" applyAlignment="1" applyProtection="1">
      <alignment horizontal="center" vertical="center"/>
      <protection hidden="1"/>
    </xf>
    <xf numFmtId="0" fontId="28" fillId="4" borderId="1" xfId="2" applyFont="1" applyFill="1" applyBorder="1" applyAlignment="1" applyProtection="1">
      <alignment horizontal="center" vertical="center" shrinkToFit="1"/>
      <protection hidden="1"/>
    </xf>
    <xf numFmtId="0" fontId="38" fillId="0" borderId="28" xfId="3" applyNumberFormat="1" applyFont="1" applyBorder="1" applyAlignment="1" applyProtection="1">
      <alignment horizontal="center" vertical="center"/>
      <protection hidden="1"/>
    </xf>
    <xf numFmtId="0" fontId="38" fillId="4" borderId="28" xfId="3" applyNumberFormat="1" applyFont="1" applyFill="1" applyBorder="1" applyAlignment="1" applyProtection="1">
      <alignment horizontal="center" vertical="center" shrinkToFit="1"/>
      <protection locked="0" hidden="1"/>
    </xf>
    <xf numFmtId="0" fontId="38" fillId="0" borderId="10" xfId="3" applyNumberFormat="1" applyFont="1" applyBorder="1" applyAlignment="1" applyProtection="1">
      <alignment horizontal="center" vertical="center"/>
      <protection hidden="1"/>
    </xf>
    <xf numFmtId="0" fontId="38" fillId="0" borderId="11" xfId="3" applyNumberFormat="1" applyFont="1" applyBorder="1" applyAlignment="1" applyProtection="1">
      <alignment horizontal="center" vertical="center"/>
      <protection hidden="1"/>
    </xf>
    <xf numFmtId="0" fontId="38" fillId="0" borderId="16" xfId="3" applyNumberFormat="1" applyFont="1" applyBorder="1" applyAlignment="1" applyProtection="1">
      <alignment horizontal="center" vertical="center"/>
      <protection hidden="1"/>
    </xf>
    <xf numFmtId="0" fontId="38" fillId="0" borderId="9"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protection hidden="1"/>
    </xf>
    <xf numFmtId="0" fontId="38" fillId="0" borderId="32" xfId="3" applyNumberFormat="1" applyFont="1" applyBorder="1" applyAlignment="1" applyProtection="1">
      <alignment horizontal="center" vertical="center"/>
      <protection hidden="1"/>
    </xf>
    <xf numFmtId="0" fontId="38" fillId="0" borderId="51" xfId="3" applyNumberFormat="1" applyFont="1" applyBorder="1" applyAlignment="1" applyProtection="1">
      <alignment horizontal="center" vertical="center"/>
      <protection hidden="1"/>
    </xf>
    <xf numFmtId="0" fontId="38" fillId="0" borderId="42" xfId="3" applyNumberFormat="1" applyFont="1" applyBorder="1" applyAlignment="1" applyProtection="1">
      <alignment horizontal="center" vertical="center"/>
      <protection hidden="1"/>
    </xf>
    <xf numFmtId="0" fontId="38" fillId="0" borderId="0" xfId="3" applyNumberFormat="1" applyFont="1" applyAlignment="1" applyProtection="1">
      <alignment horizontal="center" vertical="center"/>
      <protection hidden="1"/>
    </xf>
    <xf numFmtId="0" fontId="38" fillId="0" borderId="40" xfId="3" applyNumberFormat="1" applyFont="1" applyBorder="1" applyAlignment="1" applyProtection="1">
      <alignment horizontal="center" vertical="center"/>
      <protection hidden="1"/>
    </xf>
    <xf numFmtId="0" fontId="38" fillId="0" borderId="6" xfId="3" applyNumberFormat="1" applyFont="1" applyBorder="1" applyAlignment="1" applyProtection="1">
      <alignment horizontal="center" vertical="center"/>
      <protection hidden="1"/>
    </xf>
    <xf numFmtId="0" fontId="38" fillId="0" borderId="7" xfId="3" applyNumberFormat="1" applyFont="1" applyBorder="1" applyAlignment="1" applyProtection="1">
      <alignment horizontal="center" vertical="center"/>
      <protection hidden="1"/>
    </xf>
    <xf numFmtId="0" fontId="38" fillId="0" borderId="8"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wrapText="1"/>
      <protection hidden="1"/>
    </xf>
    <xf numFmtId="0" fontId="38" fillId="0" borderId="32" xfId="3" applyNumberFormat="1" applyFont="1" applyBorder="1" applyAlignment="1" applyProtection="1">
      <alignment horizontal="center" vertical="center" wrapText="1"/>
      <protection hidden="1"/>
    </xf>
    <xf numFmtId="0" fontId="38" fillId="0" borderId="51" xfId="3" applyNumberFormat="1" applyFont="1" applyBorder="1" applyAlignment="1" applyProtection="1">
      <alignment horizontal="center" vertical="center" wrapText="1"/>
      <protection hidden="1"/>
    </xf>
    <xf numFmtId="0" fontId="38" fillId="0" borderId="42" xfId="3" applyNumberFormat="1" applyFont="1" applyBorder="1" applyAlignment="1" applyProtection="1">
      <alignment horizontal="center" vertical="center" wrapText="1"/>
      <protection hidden="1"/>
    </xf>
    <xf numFmtId="0" fontId="38" fillId="0" borderId="0" xfId="3" applyNumberFormat="1" applyFont="1" applyAlignment="1" applyProtection="1">
      <alignment horizontal="center" vertical="center" wrapText="1"/>
      <protection hidden="1"/>
    </xf>
    <xf numFmtId="0" fontId="38" fillId="0" borderId="40" xfId="3" applyNumberFormat="1" applyFont="1" applyBorder="1" applyAlignment="1" applyProtection="1">
      <alignment horizontal="center" vertical="center" wrapText="1"/>
      <protection hidden="1"/>
    </xf>
    <xf numFmtId="0" fontId="38" fillId="0" borderId="6" xfId="3" applyNumberFormat="1" applyFont="1" applyBorder="1" applyAlignment="1" applyProtection="1">
      <alignment horizontal="center" vertical="center" wrapText="1"/>
      <protection hidden="1"/>
    </xf>
    <xf numFmtId="0" fontId="38" fillId="0" borderId="7" xfId="3" applyNumberFormat="1" applyFont="1" applyBorder="1" applyAlignment="1" applyProtection="1">
      <alignment horizontal="center" vertical="center" wrapText="1"/>
      <protection hidden="1"/>
    </xf>
    <xf numFmtId="0" fontId="38" fillId="0" borderId="8" xfId="3" applyNumberFormat="1" applyFont="1" applyBorder="1" applyAlignment="1" applyProtection="1">
      <alignment horizontal="center" vertical="center" wrapText="1"/>
      <protection hidden="1"/>
    </xf>
    <xf numFmtId="0" fontId="38" fillId="0" borderId="33" xfId="3" applyNumberFormat="1" applyFont="1" applyBorder="1" applyAlignment="1" applyProtection="1">
      <alignment horizontal="center" vertical="center" wrapText="1"/>
      <protection hidden="1"/>
    </xf>
    <xf numFmtId="0" fontId="38" fillId="0" borderId="48" xfId="3" applyNumberFormat="1" applyFont="1" applyBorder="1" applyAlignment="1" applyProtection="1">
      <alignment horizontal="center" vertical="center" wrapText="1"/>
      <protection hidden="1"/>
    </xf>
    <xf numFmtId="0" fontId="38" fillId="0" borderId="20" xfId="3" applyNumberFormat="1" applyFont="1" applyBorder="1" applyAlignment="1" applyProtection="1">
      <alignment horizontal="center" vertical="center" wrapText="1"/>
      <protection hidden="1"/>
    </xf>
    <xf numFmtId="176" fontId="38" fillId="4" borderId="2" xfId="4" applyNumberFormat="1" applyFont="1" applyFill="1" applyBorder="1" applyAlignment="1" applyProtection="1">
      <alignment horizontal="center" vertical="center"/>
      <protection hidden="1"/>
    </xf>
    <xf numFmtId="176" fontId="38" fillId="4" borderId="3" xfId="4" applyNumberFormat="1" applyFont="1" applyFill="1" applyBorder="1" applyAlignment="1" applyProtection="1">
      <alignment horizontal="center" vertical="center"/>
      <protection hidden="1"/>
    </xf>
    <xf numFmtId="176" fontId="38" fillId="4" borderId="36" xfId="4" applyNumberFormat="1" applyFont="1" applyFill="1" applyBorder="1" applyAlignment="1" applyProtection="1">
      <alignment horizontal="center" vertical="center"/>
      <protection hidden="1"/>
    </xf>
    <xf numFmtId="176" fontId="38" fillId="4" borderId="6" xfId="4" applyNumberFormat="1" applyFont="1" applyFill="1" applyBorder="1" applyAlignment="1" applyProtection="1">
      <alignment horizontal="center" vertical="center"/>
      <protection hidden="1"/>
    </xf>
    <xf numFmtId="176" fontId="38" fillId="4" borderId="7" xfId="4" applyNumberFormat="1" applyFont="1" applyFill="1" applyBorder="1" applyAlignment="1" applyProtection="1">
      <alignment horizontal="center" vertical="center"/>
      <protection hidden="1"/>
    </xf>
    <xf numFmtId="176" fontId="38" fillId="4" borderId="20" xfId="4" applyNumberFormat="1" applyFont="1" applyFill="1" applyBorder="1" applyAlignment="1" applyProtection="1">
      <alignment horizontal="center" vertical="center"/>
      <protection hidden="1"/>
    </xf>
    <xf numFmtId="0" fontId="38" fillId="0" borderId="35" xfId="5" applyNumberFormat="1" applyFont="1" applyBorder="1" applyAlignment="1" applyProtection="1">
      <alignment horizontal="center" vertical="center"/>
      <protection hidden="1"/>
    </xf>
    <xf numFmtId="0" fontId="38" fillId="0" borderId="3" xfId="5" applyNumberFormat="1" applyFont="1" applyBorder="1" applyAlignment="1" applyProtection="1">
      <alignment horizontal="center" vertical="center"/>
      <protection hidden="1"/>
    </xf>
    <xf numFmtId="0" fontId="38" fillId="0" borderId="4" xfId="5" applyNumberFormat="1" applyFont="1" applyBorder="1" applyAlignment="1" applyProtection="1">
      <alignment horizontal="center" vertical="center"/>
      <protection hidden="1"/>
    </xf>
    <xf numFmtId="0" fontId="38" fillId="0" borderId="46" xfId="5" applyNumberFormat="1" applyFont="1" applyBorder="1" applyAlignment="1" applyProtection="1">
      <alignment horizontal="center" vertical="center"/>
      <protection hidden="1"/>
    </xf>
    <xf numFmtId="0" fontId="38" fillId="0" borderId="7" xfId="5" applyNumberFormat="1" applyFont="1" applyBorder="1" applyAlignment="1" applyProtection="1">
      <alignment horizontal="center" vertical="center"/>
      <protection hidden="1"/>
    </xf>
    <xf numFmtId="0" fontId="38" fillId="0" borderId="8" xfId="5"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38" fillId="3" borderId="6" xfId="3"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0" borderId="4" xfId="4" applyNumberFormat="1" applyFont="1" applyBorder="1" applyAlignment="1" applyProtection="1">
      <alignment horizontal="center" vertical="center"/>
      <protection hidden="1"/>
    </xf>
    <xf numFmtId="0" fontId="38" fillId="0" borderId="8" xfId="4" applyNumberFormat="1" applyFont="1" applyBorder="1" applyAlignment="1" applyProtection="1">
      <alignment horizontal="center" vertical="center"/>
      <protection hidden="1"/>
    </xf>
    <xf numFmtId="176" fontId="38" fillId="0" borderId="9" xfId="3" applyNumberFormat="1" applyFont="1" applyBorder="1" applyAlignment="1" applyProtection="1">
      <alignment horizontal="center" vertical="center"/>
      <protection hidden="1"/>
    </xf>
    <xf numFmtId="176" fontId="38" fillId="4" borderId="2" xfId="3" applyNumberFormat="1" applyFont="1" applyFill="1" applyBorder="1" applyAlignment="1" applyProtection="1">
      <alignment horizontal="center" vertical="center"/>
      <protection hidden="1"/>
    </xf>
    <xf numFmtId="176" fontId="38" fillId="4" borderId="3" xfId="3" applyNumberFormat="1" applyFont="1" applyFill="1" applyBorder="1" applyAlignment="1" applyProtection="1">
      <alignment horizontal="center" vertical="center"/>
      <protection hidden="1"/>
    </xf>
    <xf numFmtId="176" fontId="38" fillId="4" borderId="4" xfId="3" applyNumberFormat="1" applyFont="1" applyFill="1" applyBorder="1" applyAlignment="1" applyProtection="1">
      <alignment horizontal="center" vertical="center"/>
      <protection hidden="1"/>
    </xf>
    <xf numFmtId="176" fontId="38" fillId="4" borderId="6" xfId="3" applyNumberFormat="1" applyFont="1" applyFill="1" applyBorder="1" applyAlignment="1" applyProtection="1">
      <alignment horizontal="center" vertical="center"/>
      <protection hidden="1"/>
    </xf>
    <xf numFmtId="176" fontId="38" fillId="4" borderId="7" xfId="3" applyNumberFormat="1" applyFont="1" applyFill="1" applyBorder="1" applyAlignment="1" applyProtection="1">
      <alignment horizontal="center" vertical="center"/>
      <protection hidden="1"/>
    </xf>
    <xf numFmtId="176" fontId="38" fillId="4" borderId="8" xfId="3" applyNumberFormat="1" applyFont="1" applyFill="1" applyBorder="1" applyAlignment="1" applyProtection="1">
      <alignment horizontal="center" vertical="center"/>
      <protection hidden="1"/>
    </xf>
    <xf numFmtId="0" fontId="38" fillId="0" borderId="47" xfId="5" applyNumberFormat="1" applyFont="1" applyBorder="1" applyAlignment="1" applyProtection="1">
      <alignment horizontal="center" vertical="center"/>
      <protection hidden="1"/>
    </xf>
    <xf numFmtId="0" fontId="38" fillId="0" borderId="0" xfId="5" applyNumberFormat="1" applyFont="1" applyAlignment="1" applyProtection="1">
      <alignment horizontal="center" vertical="center"/>
      <protection hidden="1"/>
    </xf>
    <xf numFmtId="0" fontId="38" fillId="0" borderId="40" xfId="5" applyNumberFormat="1" applyFont="1" applyBorder="1" applyAlignment="1" applyProtection="1">
      <alignment horizontal="center" vertical="center"/>
      <protection hidden="1"/>
    </xf>
    <xf numFmtId="0" fontId="38" fillId="3" borderId="35" xfId="5" applyNumberFormat="1" applyFont="1" applyFill="1" applyBorder="1" applyAlignment="1" applyProtection="1">
      <alignment horizontal="center" vertical="center"/>
      <protection hidden="1"/>
    </xf>
    <xf numFmtId="0" fontId="38" fillId="3" borderId="3" xfId="5" applyNumberFormat="1" applyFont="1" applyFill="1" applyBorder="1" applyAlignment="1" applyProtection="1">
      <alignment horizontal="center" vertical="center"/>
      <protection hidden="1"/>
    </xf>
    <xf numFmtId="0" fontId="38" fillId="3" borderId="4" xfId="5" applyNumberFormat="1" applyFont="1" applyFill="1" applyBorder="1" applyAlignment="1" applyProtection="1">
      <alignment horizontal="center" vertical="center"/>
      <protection hidden="1"/>
    </xf>
    <xf numFmtId="0" fontId="38" fillId="3" borderId="46" xfId="5" applyNumberFormat="1" applyFont="1" applyFill="1" applyBorder="1" applyAlignment="1" applyProtection="1">
      <alignment horizontal="center" vertical="center"/>
      <protection hidden="1"/>
    </xf>
    <xf numFmtId="0" fontId="38" fillId="3" borderId="7" xfId="5" applyNumberFormat="1" applyFont="1" applyFill="1" applyBorder="1" applyAlignment="1" applyProtection="1">
      <alignment horizontal="center" vertical="center"/>
      <protection hidden="1"/>
    </xf>
    <xf numFmtId="0" fontId="38" fillId="3" borderId="8" xfId="5" applyNumberFormat="1" applyFont="1" applyFill="1" applyBorder="1" applyAlignment="1" applyProtection="1">
      <alignment horizontal="center" vertical="center"/>
      <protection hidden="1"/>
    </xf>
    <xf numFmtId="176" fontId="38" fillId="4" borderId="42" xfId="4" applyNumberFormat="1" applyFont="1" applyFill="1" applyBorder="1" applyAlignment="1" applyProtection="1">
      <alignment horizontal="center" vertical="center"/>
      <protection hidden="1"/>
    </xf>
    <xf numFmtId="176" fontId="38" fillId="4" borderId="0" xfId="4" applyNumberFormat="1" applyFont="1" applyFill="1" applyBorder="1" applyAlignment="1" applyProtection="1">
      <alignment horizontal="center" vertical="center"/>
      <protection hidden="1"/>
    </xf>
    <xf numFmtId="176" fontId="38" fillId="4" borderId="48" xfId="4"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horizontal="center" vertical="center"/>
      <protection hidden="1"/>
    </xf>
    <xf numFmtId="0" fontId="38" fillId="4" borderId="0" xfId="3" applyNumberFormat="1" applyFont="1" applyFill="1" applyAlignment="1" applyProtection="1">
      <alignment horizontal="center" vertical="center"/>
      <protection locked="0" hidden="1"/>
    </xf>
    <xf numFmtId="0" fontId="38" fillId="3" borderId="47" xfId="5" applyNumberFormat="1" applyFont="1" applyFill="1" applyBorder="1" applyAlignment="1" applyProtection="1">
      <alignment horizontal="center" vertical="center"/>
      <protection hidden="1"/>
    </xf>
    <xf numFmtId="0" fontId="38" fillId="3" borderId="0" xfId="5" applyNumberFormat="1" applyFont="1" applyFill="1" applyAlignment="1" applyProtection="1">
      <alignment horizontal="center" vertical="center"/>
      <protection hidden="1"/>
    </xf>
    <xf numFmtId="0" fontId="38" fillId="3" borderId="40" xfId="5" applyNumberFormat="1" applyFont="1" applyFill="1" applyBorder="1" applyAlignment="1" applyProtection="1">
      <alignment horizontal="center" vertical="center"/>
      <protection hidden="1"/>
    </xf>
    <xf numFmtId="0" fontId="38" fillId="3" borderId="42" xfId="3" applyNumberFormat="1" applyFont="1" applyFill="1" applyBorder="1" applyAlignment="1" applyProtection="1">
      <alignment horizontal="center" vertical="center"/>
      <protection hidden="1"/>
    </xf>
    <xf numFmtId="0" fontId="38" fillId="3" borderId="0" xfId="3" applyNumberFormat="1" applyFont="1" applyFill="1" applyAlignment="1" applyProtection="1">
      <alignment horizontal="center" vertical="center"/>
      <protection hidden="1"/>
    </xf>
    <xf numFmtId="0" fontId="38" fillId="0" borderId="40" xfId="4" applyNumberFormat="1" applyFont="1" applyBorder="1" applyAlignment="1" applyProtection="1">
      <alignment horizontal="center" vertical="center"/>
      <protection hidden="1"/>
    </xf>
    <xf numFmtId="176" fontId="38" fillId="0" borderId="1" xfId="3" applyNumberFormat="1" applyFont="1" applyBorder="1" applyAlignment="1" applyProtection="1">
      <alignment horizontal="center" vertical="center"/>
      <protection hidden="1"/>
    </xf>
    <xf numFmtId="176" fontId="38" fillId="4" borderId="42" xfId="3" applyNumberFormat="1" applyFont="1" applyFill="1" applyBorder="1" applyAlignment="1" applyProtection="1">
      <alignment horizontal="center" vertical="center"/>
      <protection hidden="1"/>
    </xf>
    <xf numFmtId="176" fontId="38" fillId="4" borderId="0" xfId="3" applyNumberFormat="1" applyFont="1" applyFill="1" applyBorder="1" applyAlignment="1" applyProtection="1">
      <alignment horizontal="center" vertical="center"/>
      <protection hidden="1"/>
    </xf>
    <xf numFmtId="176" fontId="38" fillId="4" borderId="40" xfId="3" applyNumberFormat="1" applyFont="1" applyFill="1" applyBorder="1" applyAlignment="1" applyProtection="1">
      <alignment horizontal="center" vertical="center"/>
      <protection hidden="1"/>
    </xf>
    <xf numFmtId="0" fontId="38" fillId="0" borderId="10" xfId="2" applyNumberFormat="1" applyFont="1" applyBorder="1" applyAlignment="1" applyProtection="1">
      <alignment horizontal="center" vertical="center"/>
      <protection hidden="1"/>
    </xf>
    <xf numFmtId="0" fontId="38" fillId="0" borderId="11" xfId="2" applyNumberFormat="1" applyFont="1" applyBorder="1" applyAlignment="1" applyProtection="1">
      <alignment horizontal="center" vertical="center"/>
      <protection hidden="1"/>
    </xf>
    <xf numFmtId="0" fontId="38" fillId="0" borderId="52" xfId="2" applyNumberFormat="1" applyFont="1" applyBorder="1" applyAlignment="1" applyProtection="1">
      <alignment horizontal="center" vertical="center"/>
      <protection hidden="1"/>
    </xf>
    <xf numFmtId="0" fontId="38" fillId="3" borderId="28" xfId="3" applyNumberFormat="1" applyFont="1" applyFill="1" applyBorder="1" applyAlignment="1" applyProtection="1">
      <alignment horizontal="center" vertical="center"/>
      <protection locked="0" hidden="1"/>
    </xf>
    <xf numFmtId="0" fontId="32" fillId="0" borderId="16" xfId="2" applyNumberFormat="1" applyFont="1" applyBorder="1" applyAlignment="1" applyProtection="1">
      <alignment horizontal="center" vertical="center" wrapText="1"/>
      <protection hidden="1"/>
    </xf>
    <xf numFmtId="0" fontId="32" fillId="0" borderId="9" xfId="2" applyNumberFormat="1" applyFont="1" applyBorder="1" applyAlignment="1" applyProtection="1">
      <alignment horizontal="center" vertical="center" wrapText="1"/>
      <protection hidden="1"/>
    </xf>
    <xf numFmtId="0" fontId="38" fillId="3" borderId="9" xfId="4" applyNumberFormat="1" applyFont="1" applyFill="1" applyBorder="1" applyAlignment="1" applyProtection="1">
      <alignment horizontal="center" vertical="center"/>
      <protection hidden="1"/>
    </xf>
    <xf numFmtId="0" fontId="38" fillId="3" borderId="17" xfId="4" applyNumberFormat="1" applyFont="1" applyFill="1" applyBorder="1" applyAlignment="1" applyProtection="1">
      <alignment horizontal="center" vertical="center"/>
      <protection hidden="1"/>
    </xf>
    <xf numFmtId="0" fontId="38" fillId="3" borderId="19" xfId="4" applyNumberFormat="1" applyFont="1" applyFill="1" applyBorder="1" applyAlignment="1" applyProtection="1">
      <alignment horizontal="center" vertical="center"/>
      <protection hidden="1"/>
    </xf>
    <xf numFmtId="0" fontId="38" fillId="4" borderId="19" xfId="2" applyNumberFormat="1" applyFont="1" applyFill="1" applyBorder="1" applyAlignment="1" applyProtection="1">
      <alignment horizontal="center" vertical="center"/>
      <protection locked="0" hidden="1"/>
    </xf>
    <xf numFmtId="0" fontId="38" fillId="4" borderId="17" xfId="2" applyNumberFormat="1" applyFont="1" applyFill="1" applyBorder="1" applyAlignment="1" applyProtection="1">
      <alignment horizontal="center" vertical="center"/>
      <protection locked="0" hidden="1"/>
    </xf>
    <xf numFmtId="0" fontId="28" fillId="0" borderId="19" xfId="3" applyNumberFormat="1" applyFont="1" applyBorder="1" applyAlignment="1" applyProtection="1">
      <alignment horizontal="center" vertical="center"/>
      <protection hidden="1"/>
    </xf>
    <xf numFmtId="0" fontId="28" fillId="0" borderId="53" xfId="3" applyNumberFormat="1" applyFont="1" applyBorder="1" applyAlignment="1" applyProtection="1">
      <alignment horizontal="center" vertical="center"/>
      <protection hidden="1"/>
    </xf>
    <xf numFmtId="0" fontId="38" fillId="0" borderId="19" xfId="2" applyNumberFormat="1" applyFont="1" applyBorder="1" applyAlignment="1" applyProtection="1">
      <alignment horizontal="center" vertical="center"/>
      <protection hidden="1"/>
    </xf>
    <xf numFmtId="0" fontId="38" fillId="0" borderId="53" xfId="2" applyNumberFormat="1" applyFont="1" applyBorder="1" applyAlignment="1" applyProtection="1">
      <alignment horizontal="center" vertical="center"/>
      <protection hidden="1"/>
    </xf>
    <xf numFmtId="0" fontId="32" fillId="0" borderId="16" xfId="2" applyNumberFormat="1" applyFont="1" applyBorder="1" applyAlignment="1" applyProtection="1">
      <alignment horizontal="center" vertical="center" shrinkToFit="1"/>
      <protection hidden="1"/>
    </xf>
    <xf numFmtId="0" fontId="32" fillId="0" borderId="9" xfId="2" applyNumberFormat="1" applyFont="1" applyBorder="1" applyAlignment="1" applyProtection="1">
      <alignment horizontal="center" vertical="center" shrinkToFit="1"/>
      <protection hidden="1"/>
    </xf>
    <xf numFmtId="0" fontId="32" fillId="0" borderId="34" xfId="2" applyNumberFormat="1" applyFont="1" applyBorder="1" applyAlignment="1" applyProtection="1">
      <alignment horizontal="center" vertical="center" wrapText="1"/>
      <protection hidden="1"/>
    </xf>
    <xf numFmtId="0" fontId="32" fillId="0" borderId="18" xfId="2" applyNumberFormat="1" applyFont="1" applyBorder="1" applyAlignment="1" applyProtection="1">
      <alignment horizontal="center" vertical="center" wrapText="1"/>
      <protection hidden="1"/>
    </xf>
    <xf numFmtId="0" fontId="32" fillId="0" borderId="19" xfId="2" applyNumberFormat="1" applyFont="1" applyBorder="1" applyAlignment="1" applyProtection="1">
      <alignment horizontal="center" vertical="center" wrapText="1"/>
      <protection hidden="1"/>
    </xf>
    <xf numFmtId="0" fontId="32" fillId="0" borderId="22" xfId="2" applyNumberFormat="1" applyFont="1" applyBorder="1" applyAlignment="1" applyProtection="1">
      <alignment horizontal="center" vertical="center" wrapText="1"/>
      <protection hidden="1"/>
    </xf>
    <xf numFmtId="0" fontId="32" fillId="0" borderId="23" xfId="2" applyNumberFormat="1" applyFont="1" applyBorder="1" applyAlignment="1" applyProtection="1">
      <alignment horizontal="center" vertical="center" wrapText="1"/>
      <protection hidden="1"/>
    </xf>
    <xf numFmtId="0" fontId="38" fillId="3" borderId="23" xfId="4" applyNumberFormat="1" applyFont="1" applyFill="1" applyBorder="1" applyAlignment="1" applyProtection="1">
      <alignment horizontal="center" vertical="center"/>
      <protection hidden="1"/>
    </xf>
    <xf numFmtId="0" fontId="38" fillId="3" borderId="24" xfId="4" applyNumberFormat="1" applyFont="1" applyFill="1" applyBorder="1" applyAlignment="1" applyProtection="1">
      <alignment horizontal="center" vertical="center"/>
      <protection hidden="1"/>
    </xf>
    <xf numFmtId="0" fontId="38" fillId="3" borderId="26" xfId="4" applyNumberFormat="1" applyFont="1" applyFill="1" applyBorder="1" applyAlignment="1" applyProtection="1">
      <alignment horizontal="center" vertical="center"/>
      <protection hidden="1"/>
    </xf>
    <xf numFmtId="0" fontId="38" fillId="4" borderId="26" xfId="2" applyNumberFormat="1" applyFont="1" applyFill="1" applyBorder="1" applyAlignment="1" applyProtection="1">
      <alignment horizontal="center" vertical="center"/>
      <protection locked="0" hidden="1"/>
    </xf>
    <xf numFmtId="0" fontId="38" fillId="4" borderId="24" xfId="2" applyNumberFormat="1" applyFont="1" applyFill="1" applyBorder="1" applyAlignment="1" applyProtection="1">
      <alignment horizontal="center" vertical="center"/>
      <protection locked="0" hidden="1"/>
    </xf>
    <xf numFmtId="0" fontId="28" fillId="0" borderId="26" xfId="3" applyNumberFormat="1" applyFont="1" applyBorder="1" applyAlignment="1" applyProtection="1">
      <alignment horizontal="center" vertical="center"/>
      <protection hidden="1"/>
    </xf>
    <xf numFmtId="0" fontId="28" fillId="0" borderId="58" xfId="3" applyNumberFormat="1" applyFont="1" applyBorder="1" applyAlignment="1" applyProtection="1">
      <alignment horizontal="center" vertical="center"/>
      <protection hidden="1"/>
    </xf>
    <xf numFmtId="0" fontId="28" fillId="0" borderId="86" xfId="6" applyNumberFormat="1" applyFont="1" applyBorder="1" applyAlignment="1">
      <alignment horizontal="center" vertical="center"/>
    </xf>
    <xf numFmtId="0" fontId="28" fillId="0" borderId="99" xfId="6" applyNumberFormat="1" applyFont="1" applyBorder="1" applyAlignment="1">
      <alignment horizontal="center" vertical="center"/>
    </xf>
    <xf numFmtId="0" fontId="28" fillId="0" borderId="89" xfId="6" applyNumberFormat="1" applyFont="1" applyBorder="1" applyAlignment="1">
      <alignment horizontal="center" vertical="center"/>
    </xf>
    <xf numFmtId="0" fontId="28" fillId="0" borderId="86" xfId="6" applyNumberFormat="1" applyFont="1" applyBorder="1" applyAlignment="1">
      <alignment horizontal="center" vertical="center" wrapText="1"/>
    </xf>
    <xf numFmtId="0" fontId="28" fillId="0" borderId="99" xfId="6" applyNumberFormat="1" applyFont="1" applyBorder="1" applyAlignment="1">
      <alignment horizontal="center" vertical="center" wrapText="1"/>
    </xf>
    <xf numFmtId="0" fontId="28" fillId="0" borderId="89" xfId="6" applyNumberFormat="1" applyFont="1" applyBorder="1" applyAlignment="1">
      <alignment horizontal="center" vertical="center" wrapText="1"/>
    </xf>
    <xf numFmtId="0" fontId="28" fillId="3" borderId="7" xfId="6" applyNumberFormat="1" applyFont="1" applyFill="1" applyBorder="1" applyAlignment="1">
      <alignment horizontal="center" vertical="center"/>
    </xf>
    <xf numFmtId="0" fontId="28" fillId="0" borderId="2"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42" xfId="6" applyNumberFormat="1" applyFont="1" applyBorder="1" applyAlignment="1">
      <alignment horizontal="center" vertical="center" wrapText="1"/>
    </xf>
    <xf numFmtId="0" fontId="28" fillId="0" borderId="0" xfId="6" applyNumberFormat="1" applyFont="1" applyAlignment="1">
      <alignment horizontal="center" vertical="center" wrapText="1"/>
    </xf>
    <xf numFmtId="0" fontId="28" fillId="0" borderId="6"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0" fontId="28" fillId="0" borderId="1" xfId="6" applyNumberFormat="1" applyFont="1" applyBorder="1" applyAlignment="1">
      <alignment horizontal="center" vertical="center"/>
    </xf>
    <xf numFmtId="0" fontId="28" fillId="0" borderId="2" xfId="6" applyNumberFormat="1" applyFont="1" applyBorder="1" applyAlignment="1">
      <alignment horizontal="center" vertical="center"/>
    </xf>
    <xf numFmtId="0" fontId="28" fillId="0" borderId="4" xfId="6" applyNumberFormat="1" applyFont="1" applyBorder="1" applyAlignment="1">
      <alignment horizontal="center" vertical="center"/>
    </xf>
    <xf numFmtId="0" fontId="31" fillId="7" borderId="78" xfId="6" applyNumberFormat="1" applyFont="1" applyFill="1" applyBorder="1" applyAlignment="1">
      <alignment horizontal="center" vertical="center" wrapText="1"/>
    </xf>
    <xf numFmtId="0" fontId="31" fillId="7" borderId="89" xfId="6" applyNumberFormat="1" applyFont="1" applyFill="1" applyBorder="1" applyAlignment="1">
      <alignment horizontal="center" vertical="center" wrapText="1"/>
    </xf>
    <xf numFmtId="0" fontId="31" fillId="7" borderId="81" xfId="6" applyNumberFormat="1" applyFont="1" applyFill="1" applyBorder="1" applyAlignment="1">
      <alignment horizontal="center" vertical="center" wrapText="1"/>
    </xf>
    <xf numFmtId="0" fontId="31" fillId="7" borderId="92" xfId="6" applyNumberFormat="1" applyFont="1" applyFill="1" applyBorder="1" applyAlignment="1">
      <alignment horizontal="center" vertical="center" wrapText="1"/>
    </xf>
    <xf numFmtId="0" fontId="31" fillId="7" borderId="82" xfId="6" applyNumberFormat="1" applyFont="1" applyFill="1" applyBorder="1" applyAlignment="1">
      <alignment horizontal="center" vertical="center" wrapText="1"/>
    </xf>
    <xf numFmtId="0" fontId="31" fillId="7" borderId="93" xfId="6" applyNumberFormat="1" applyFont="1" applyFill="1" applyBorder="1" applyAlignment="1">
      <alignment horizontal="center" vertical="center" wrapText="1"/>
    </xf>
    <xf numFmtId="0" fontId="31" fillId="7" borderId="80" xfId="6" applyNumberFormat="1" applyFont="1" applyFill="1" applyBorder="1" applyAlignment="1">
      <alignment horizontal="center" vertical="center" wrapText="1"/>
    </xf>
    <xf numFmtId="0" fontId="31" fillId="7" borderId="91" xfId="6" applyNumberFormat="1" applyFont="1" applyFill="1" applyBorder="1" applyAlignment="1">
      <alignment horizontal="center" vertical="center" wrapText="1"/>
    </xf>
    <xf numFmtId="0" fontId="28" fillId="8" borderId="17" xfId="6" applyNumberFormat="1" applyFont="1" applyFill="1" applyBorder="1" applyAlignment="1">
      <alignment horizontal="center" vertical="center" wrapText="1"/>
    </xf>
    <xf numFmtId="0" fontId="28" fillId="8" borderId="18" xfId="6" applyNumberFormat="1" applyFont="1" applyFill="1" applyBorder="1" applyAlignment="1">
      <alignment horizontal="center" vertical="center" wrapText="1"/>
    </xf>
    <xf numFmtId="0" fontId="28" fillId="8" borderId="19" xfId="6" applyNumberFormat="1" applyFont="1" applyFill="1" applyBorder="1" applyAlignment="1">
      <alignment horizontal="center" vertical="center" wrapText="1"/>
    </xf>
    <xf numFmtId="0" fontId="31" fillId="7" borderId="77" xfId="6" applyNumberFormat="1" applyFont="1" applyFill="1" applyBorder="1" applyAlignment="1">
      <alignment horizontal="center" vertical="center" wrapText="1"/>
    </xf>
    <xf numFmtId="0" fontId="31" fillId="7" borderId="88" xfId="6" applyNumberFormat="1" applyFont="1" applyFill="1" applyBorder="1" applyAlignment="1">
      <alignment horizontal="center" vertical="center" wrapText="1"/>
    </xf>
    <xf numFmtId="0" fontId="31" fillId="7" borderId="79" xfId="6" applyNumberFormat="1" applyFont="1" applyFill="1" applyBorder="1" applyAlignment="1">
      <alignment horizontal="center" vertical="center" wrapText="1"/>
    </xf>
    <xf numFmtId="0" fontId="31" fillId="7" borderId="90" xfId="6" applyNumberFormat="1" applyFont="1" applyFill="1" applyBorder="1" applyAlignment="1">
      <alignment horizontal="center" vertical="center" wrapText="1"/>
    </xf>
    <xf numFmtId="0" fontId="28" fillId="0" borderId="9" xfId="6" applyNumberFormat="1" applyFont="1" applyBorder="1" applyAlignment="1">
      <alignment horizontal="center" vertical="center" wrapText="1"/>
    </xf>
    <xf numFmtId="0" fontId="28" fillId="0" borderId="17" xfId="6" applyNumberFormat="1" applyFont="1" applyBorder="1" applyAlignment="1">
      <alignment horizontal="center" vertical="center" wrapText="1"/>
    </xf>
    <xf numFmtId="0" fontId="28" fillId="0" borderId="60" xfId="6" applyNumberFormat="1" applyFont="1" applyBorder="1" applyAlignment="1">
      <alignment horizontal="center" vertical="center" wrapText="1"/>
    </xf>
    <xf numFmtId="0" fontId="28" fillId="0" borderId="19" xfId="6" applyNumberFormat="1" applyFont="1" applyBorder="1" applyAlignment="1">
      <alignment horizontal="center" vertical="center" wrapText="1"/>
    </xf>
    <xf numFmtId="0" fontId="28" fillId="0" borderId="76" xfId="6" applyNumberFormat="1" applyFont="1" applyBorder="1" applyAlignment="1">
      <alignment horizontal="center" vertical="center" wrapText="1"/>
    </xf>
    <xf numFmtId="0" fontId="28" fillId="0" borderId="84" xfId="6" applyNumberFormat="1" applyFont="1" applyBorder="1" applyAlignment="1">
      <alignment horizontal="center" vertical="center" wrapText="1"/>
    </xf>
    <xf numFmtId="0" fontId="28" fillId="0" borderId="85" xfId="6" applyNumberFormat="1" applyFont="1" applyBorder="1" applyAlignment="1">
      <alignment horizontal="center" vertical="center" wrapText="1"/>
    </xf>
    <xf numFmtId="0" fontId="28" fillId="0" borderId="98" xfId="6" applyNumberFormat="1" applyFont="1" applyBorder="1" applyAlignment="1">
      <alignment horizontal="center" vertical="center" wrapText="1"/>
    </xf>
    <xf numFmtId="0" fontId="28" fillId="0" borderId="91" xfId="6" applyNumberFormat="1" applyFont="1" applyBorder="1" applyAlignment="1">
      <alignment horizontal="center" vertical="center" wrapText="1"/>
    </xf>
    <xf numFmtId="0" fontId="31" fillId="7" borderId="83" xfId="6" applyNumberFormat="1" applyFont="1" applyFill="1" applyBorder="1" applyAlignment="1">
      <alignment horizontal="center" vertical="center" wrapText="1"/>
    </xf>
    <xf numFmtId="0" fontId="31" fillId="7" borderId="94" xfId="6" applyNumberFormat="1" applyFont="1" applyFill="1" applyBorder="1" applyAlignment="1">
      <alignment horizontal="center" vertical="center" wrapText="1"/>
    </xf>
    <xf numFmtId="0" fontId="28" fillId="0" borderId="87" xfId="6" applyNumberFormat="1" applyFont="1" applyBorder="1" applyAlignment="1">
      <alignment horizontal="center" vertical="center" wrapText="1"/>
    </xf>
    <xf numFmtId="0" fontId="28" fillId="0" borderId="100" xfId="6" applyNumberFormat="1" applyFont="1" applyBorder="1" applyAlignment="1">
      <alignment horizontal="center" vertical="center" wrapText="1"/>
    </xf>
    <xf numFmtId="0" fontId="28" fillId="0" borderId="92" xfId="6" applyNumberFormat="1" applyFont="1" applyBorder="1" applyAlignment="1">
      <alignment horizontal="center" vertical="center" wrapText="1"/>
    </xf>
    <xf numFmtId="0" fontId="28" fillId="0" borderId="95" xfId="6" applyNumberFormat="1" applyFont="1" applyBorder="1" applyAlignment="1">
      <alignment horizontal="center" vertical="center" wrapText="1"/>
    </xf>
    <xf numFmtId="0" fontId="28" fillId="0" borderId="96" xfId="6" applyNumberFormat="1" applyFont="1" applyBorder="1" applyAlignment="1">
      <alignment horizontal="center" vertical="center"/>
    </xf>
    <xf numFmtId="0" fontId="28" fillId="0" borderId="97" xfId="6" applyNumberFormat="1" applyFont="1" applyBorder="1" applyAlignment="1">
      <alignment horizontal="center" vertical="center"/>
    </xf>
    <xf numFmtId="0" fontId="28" fillId="0" borderId="108" xfId="6" applyNumberFormat="1" applyFont="1" applyBorder="1" applyAlignment="1">
      <alignment horizontal="center" vertical="center"/>
    </xf>
    <xf numFmtId="0" fontId="28" fillId="0" borderId="109" xfId="6" applyNumberFormat="1" applyFont="1" applyBorder="1" applyAlignment="1">
      <alignment horizontal="center" vertical="center"/>
    </xf>
    <xf numFmtId="0" fontId="28" fillId="0" borderId="110" xfId="6" applyNumberFormat="1" applyFont="1" applyBorder="1" applyAlignment="1">
      <alignment horizontal="center" vertical="center"/>
    </xf>
    <xf numFmtId="0" fontId="32" fillId="0" borderId="2" xfId="6" applyNumberFormat="1" applyFont="1" applyBorder="1" applyAlignment="1">
      <alignment horizontal="center" vertical="center" shrinkToFit="1"/>
    </xf>
    <xf numFmtId="0" fontId="32" fillId="0" borderId="4" xfId="6" applyNumberFormat="1" applyFont="1" applyBorder="1" applyAlignment="1">
      <alignment horizontal="center" vertical="center" shrinkToFit="1"/>
    </xf>
    <xf numFmtId="0" fontId="32" fillId="0" borderId="116" xfId="6" applyNumberFormat="1" applyFont="1" applyBorder="1" applyAlignment="1">
      <alignment horizontal="center" vertical="center" shrinkToFit="1"/>
    </xf>
    <xf numFmtId="0" fontId="32" fillId="0" borderId="117" xfId="6" applyNumberFormat="1" applyFont="1" applyBorder="1" applyAlignment="1">
      <alignment horizontal="center" vertical="center" shrinkToFit="1"/>
    </xf>
    <xf numFmtId="0" fontId="31" fillId="3" borderId="2" xfId="6" applyNumberFormat="1" applyFont="1" applyFill="1" applyBorder="1" applyAlignment="1">
      <alignment horizontal="center" vertical="center" shrinkToFit="1"/>
    </xf>
    <xf numFmtId="0" fontId="31" fillId="3" borderId="3" xfId="6" applyNumberFormat="1" applyFont="1" applyFill="1" applyBorder="1" applyAlignment="1">
      <alignment horizontal="center" vertical="center" shrinkToFit="1"/>
    </xf>
    <xf numFmtId="0" fontId="31" fillId="3" borderId="116" xfId="6" applyNumberFormat="1" applyFont="1" applyFill="1" applyBorder="1" applyAlignment="1">
      <alignment horizontal="center" vertical="center" shrinkToFit="1"/>
    </xf>
    <xf numFmtId="0" fontId="31" fillId="3" borderId="118" xfId="6" applyNumberFormat="1" applyFont="1" applyFill="1" applyBorder="1" applyAlignment="1">
      <alignment horizontal="center" vertical="center" shrinkToFit="1"/>
    </xf>
    <xf numFmtId="0" fontId="31" fillId="7" borderId="111" xfId="6" applyNumberFormat="1" applyFont="1" applyFill="1" applyBorder="1" applyAlignment="1">
      <alignment horizontal="center" vertical="center" wrapText="1" shrinkToFit="1"/>
    </xf>
    <xf numFmtId="0" fontId="31" fillId="7" borderId="119" xfId="6" applyNumberFormat="1" applyFont="1" applyFill="1" applyBorder="1" applyAlignment="1">
      <alignment horizontal="center" vertical="center" wrapText="1" shrinkToFit="1"/>
    </xf>
    <xf numFmtId="0" fontId="31" fillId="7" borderId="88" xfId="6" applyNumberFormat="1" applyFont="1" applyFill="1" applyBorder="1" applyAlignment="1">
      <alignment horizontal="center" vertical="center" wrapText="1" shrinkToFit="1"/>
    </xf>
    <xf numFmtId="0" fontId="31" fillId="7" borderId="86" xfId="6" applyNumberFormat="1" applyFont="1" applyFill="1" applyBorder="1" applyAlignment="1">
      <alignment horizontal="center" vertical="center" shrinkToFit="1"/>
    </xf>
    <xf numFmtId="0" fontId="31" fillId="7" borderId="99" xfId="6" applyNumberFormat="1" applyFont="1" applyFill="1" applyBorder="1" applyAlignment="1">
      <alignment horizontal="center" vertical="center" shrinkToFit="1"/>
    </xf>
    <xf numFmtId="0" fontId="31" fillId="7" borderId="89" xfId="6" applyNumberFormat="1" applyFont="1" applyFill="1" applyBorder="1" applyAlignment="1">
      <alignment horizontal="center" vertical="center" shrinkToFit="1"/>
    </xf>
    <xf numFmtId="0" fontId="31" fillId="7" borderId="87" xfId="6" applyNumberFormat="1" applyFont="1" applyFill="1" applyBorder="1" applyAlignment="1">
      <alignment horizontal="center" vertical="center" shrinkToFit="1"/>
    </xf>
    <xf numFmtId="0" fontId="31" fillId="7" borderId="100" xfId="6" applyNumberFormat="1" applyFont="1" applyFill="1" applyBorder="1" applyAlignment="1">
      <alignment horizontal="center" vertical="center" shrinkToFit="1"/>
    </xf>
    <xf numFmtId="0" fontId="31" fillId="7" borderId="92" xfId="6" applyNumberFormat="1" applyFont="1" applyFill="1" applyBorder="1" applyAlignment="1">
      <alignment horizontal="center" vertical="center" shrinkToFit="1"/>
    </xf>
    <xf numFmtId="0" fontId="31" fillId="7" borderId="85" xfId="6" applyNumberFormat="1" applyFont="1" applyFill="1" applyBorder="1" applyAlignment="1">
      <alignment horizontal="center" vertical="center" shrinkToFit="1"/>
    </xf>
    <xf numFmtId="0" fontId="31" fillId="7" borderId="98" xfId="6" applyNumberFormat="1" applyFont="1" applyFill="1" applyBorder="1" applyAlignment="1">
      <alignment horizontal="center" vertical="center" shrinkToFit="1"/>
    </xf>
    <xf numFmtId="0" fontId="31" fillId="7" borderId="91" xfId="6" applyNumberFormat="1" applyFont="1" applyFill="1" applyBorder="1" applyAlignment="1">
      <alignment horizontal="center" vertical="center" shrinkToFit="1"/>
    </xf>
    <xf numFmtId="0" fontId="31" fillId="0" borderId="85" xfId="6" applyNumberFormat="1" applyFont="1" applyBorder="1" applyAlignment="1">
      <alignment horizontal="center" vertical="center" shrinkToFit="1"/>
    </xf>
    <xf numFmtId="0" fontId="31" fillId="0" borderId="98" xfId="6" applyNumberFormat="1" applyFont="1" applyBorder="1" applyAlignment="1">
      <alignment horizontal="center" vertical="center" shrinkToFit="1"/>
    </xf>
    <xf numFmtId="0" fontId="31" fillId="0" borderId="91" xfId="6" applyNumberFormat="1" applyFont="1" applyBorder="1" applyAlignment="1">
      <alignment horizontal="center" vertical="center" shrinkToFit="1"/>
    </xf>
    <xf numFmtId="0" fontId="31" fillId="0" borderId="86" xfId="6" applyNumberFormat="1" applyFont="1" applyBorder="1" applyAlignment="1">
      <alignment horizontal="center" vertical="center" shrinkToFit="1"/>
    </xf>
    <xf numFmtId="0" fontId="31" fillId="0" borderId="99" xfId="6" applyNumberFormat="1" applyFont="1" applyBorder="1" applyAlignment="1">
      <alignment horizontal="center" vertical="center" shrinkToFit="1"/>
    </xf>
    <xf numFmtId="0" fontId="31" fillId="0" borderId="89" xfId="6" applyNumberFormat="1" applyFont="1" applyBorder="1" applyAlignment="1">
      <alignment horizontal="center" vertical="center" shrinkToFit="1"/>
    </xf>
    <xf numFmtId="0" fontId="31" fillId="7" borderId="112" xfId="6" applyNumberFormat="1" applyFont="1" applyFill="1" applyBorder="1" applyAlignment="1">
      <alignment horizontal="center" vertical="center" shrinkToFit="1"/>
    </xf>
    <xf numFmtId="0" fontId="31" fillId="7" borderId="120" xfId="6" applyNumberFormat="1" applyFont="1" applyFill="1" applyBorder="1" applyAlignment="1">
      <alignment horizontal="center" vertical="center" shrinkToFit="1"/>
    </xf>
    <xf numFmtId="0" fontId="31" fillId="7" borderId="94" xfId="6" applyNumberFormat="1" applyFont="1" applyFill="1" applyBorder="1" applyAlignment="1">
      <alignment horizontal="center" vertical="center" shrinkToFit="1"/>
    </xf>
    <xf numFmtId="0" fontId="31" fillId="0" borderId="113" xfId="6" applyNumberFormat="1" applyFont="1" applyBorder="1" applyAlignment="1">
      <alignment horizontal="center" vertical="center" shrinkToFit="1"/>
    </xf>
    <xf numFmtId="0" fontId="31" fillId="0" borderId="3" xfId="6" applyNumberFormat="1" applyFont="1" applyBorder="1" applyAlignment="1">
      <alignment horizontal="center" vertical="center" shrinkToFit="1"/>
    </xf>
    <xf numFmtId="0" fontId="31" fillId="0" borderId="114" xfId="6" applyNumberFormat="1" applyFont="1" applyBorder="1" applyAlignment="1">
      <alignment horizontal="center" vertical="center" shrinkToFit="1"/>
    </xf>
    <xf numFmtId="0" fontId="31" fillId="0" borderId="121" xfId="6" applyNumberFormat="1" applyFont="1" applyBorder="1" applyAlignment="1">
      <alignment horizontal="center" vertical="center" shrinkToFit="1"/>
    </xf>
    <xf numFmtId="0" fontId="31" fillId="0" borderId="0" xfId="6" applyNumberFormat="1" applyFont="1" applyAlignment="1">
      <alignment horizontal="center" vertical="center" shrinkToFit="1"/>
    </xf>
    <xf numFmtId="0" fontId="31" fillId="0" borderId="122" xfId="6" applyNumberFormat="1" applyFont="1" applyBorder="1" applyAlignment="1">
      <alignment horizontal="center" vertical="center" shrinkToFit="1"/>
    </xf>
    <xf numFmtId="0" fontId="31" fillId="0" borderId="127" xfId="6" applyNumberFormat="1" applyFont="1" applyBorder="1" applyAlignment="1">
      <alignment horizontal="center" vertical="center" shrinkToFit="1"/>
    </xf>
    <xf numFmtId="0" fontId="31" fillId="0" borderId="7" xfId="6" applyNumberFormat="1" applyFont="1" applyBorder="1" applyAlignment="1">
      <alignment horizontal="center" vertical="center" shrinkToFit="1"/>
    </xf>
    <xf numFmtId="0" fontId="31" fillId="0" borderId="128" xfId="6" applyNumberFormat="1" applyFont="1" applyBorder="1" applyAlignment="1">
      <alignment horizontal="center" vertical="center" shrinkToFit="1"/>
    </xf>
    <xf numFmtId="0" fontId="42" fillId="3" borderId="115" xfId="6" applyNumberFormat="1" applyFont="1" applyFill="1" applyBorder="1" applyAlignment="1">
      <alignment horizontal="center" vertical="center" wrapText="1" shrinkToFit="1"/>
    </xf>
    <xf numFmtId="0" fontId="42" fillId="3" borderId="3" xfId="6" applyNumberFormat="1" applyFont="1" applyFill="1" applyBorder="1" applyAlignment="1">
      <alignment horizontal="center" vertical="center" wrapText="1" shrinkToFit="1"/>
    </xf>
    <xf numFmtId="0" fontId="42" fillId="3" borderId="4" xfId="6" applyNumberFormat="1" applyFont="1" applyFill="1" applyBorder="1" applyAlignment="1">
      <alignment horizontal="center" vertical="center" wrapText="1" shrinkToFit="1"/>
    </xf>
    <xf numFmtId="0" fontId="42" fillId="3" borderId="123" xfId="6" applyNumberFormat="1" applyFont="1" applyFill="1" applyBorder="1" applyAlignment="1">
      <alignment horizontal="center" vertical="center" wrapText="1" shrinkToFit="1"/>
    </xf>
    <xf numFmtId="0" fontId="42" fillId="3" borderId="0" xfId="6" applyNumberFormat="1" applyFont="1" applyFill="1" applyAlignment="1">
      <alignment horizontal="center" vertical="center" wrapText="1" shrinkToFit="1"/>
    </xf>
    <xf numFmtId="0" fontId="42" fillId="3" borderId="40" xfId="6" applyNumberFormat="1" applyFont="1" applyFill="1" applyBorder="1" applyAlignment="1">
      <alignment horizontal="center" vertical="center" wrapText="1" shrinkToFit="1"/>
    </xf>
    <xf numFmtId="0" fontId="42" fillId="3" borderId="129" xfId="6" applyNumberFormat="1" applyFont="1" applyFill="1" applyBorder="1" applyAlignment="1">
      <alignment horizontal="center" vertical="center" wrapText="1" shrinkToFit="1"/>
    </xf>
    <xf numFmtId="0" fontId="42" fillId="3" borderId="7" xfId="6" applyNumberFormat="1" applyFont="1" applyFill="1" applyBorder="1" applyAlignment="1">
      <alignment horizontal="center" vertical="center" wrapText="1" shrinkToFit="1"/>
    </xf>
    <xf numFmtId="0" fontId="42" fillId="3" borderId="8" xfId="6" applyNumberFormat="1" applyFont="1" applyFill="1" applyBorder="1" applyAlignment="1">
      <alignment horizontal="center" vertical="center" wrapText="1" shrinkToFit="1"/>
    </xf>
    <xf numFmtId="0" fontId="31" fillId="3" borderId="2" xfId="6" applyNumberFormat="1" applyFont="1" applyFill="1" applyBorder="1" applyAlignment="1">
      <alignment horizontal="distributed" vertical="center" wrapText="1"/>
    </xf>
    <xf numFmtId="0" fontId="31" fillId="3" borderId="3" xfId="6" applyNumberFormat="1" applyFont="1" applyFill="1" applyBorder="1" applyAlignment="1">
      <alignment horizontal="distributed" vertical="center" wrapText="1"/>
    </xf>
    <xf numFmtId="0" fontId="31" fillId="3" borderId="4" xfId="6" applyNumberFormat="1" applyFont="1" applyFill="1" applyBorder="1" applyAlignment="1">
      <alignment horizontal="distributed" vertical="center" wrapText="1"/>
    </xf>
    <xf numFmtId="0" fontId="31" fillId="3" borderId="116" xfId="6" applyNumberFormat="1" applyFont="1" applyFill="1" applyBorder="1" applyAlignment="1">
      <alignment horizontal="distributed" vertical="center" wrapText="1"/>
    </xf>
    <xf numFmtId="0" fontId="31" fillId="3" borderId="118" xfId="6" applyNumberFormat="1" applyFont="1" applyFill="1" applyBorder="1" applyAlignment="1">
      <alignment horizontal="distributed" vertical="center" wrapText="1"/>
    </xf>
    <xf numFmtId="0" fontId="31" fillId="3" borderId="117" xfId="6" applyNumberFormat="1" applyFont="1" applyFill="1" applyBorder="1" applyAlignment="1">
      <alignment horizontal="distributed" vertical="center" wrapText="1"/>
    </xf>
    <xf numFmtId="0" fontId="43" fillId="3" borderId="2" xfId="6" applyNumberFormat="1" applyFont="1" applyFill="1" applyBorder="1" applyAlignment="1">
      <alignment horizontal="center" vertical="center" wrapText="1" shrinkToFit="1"/>
    </xf>
    <xf numFmtId="0" fontId="43" fillId="3" borderId="3" xfId="6" applyNumberFormat="1" applyFont="1" applyFill="1" applyBorder="1" applyAlignment="1">
      <alignment horizontal="center" vertical="center" wrapText="1" shrinkToFit="1"/>
    </xf>
    <xf numFmtId="0" fontId="43" fillId="3" borderId="4" xfId="6" applyNumberFormat="1" applyFont="1" applyFill="1" applyBorder="1" applyAlignment="1">
      <alignment horizontal="center" vertical="center" wrapText="1" shrinkToFit="1"/>
    </xf>
    <xf numFmtId="0" fontId="43" fillId="3" borderId="42" xfId="6" applyNumberFormat="1" applyFont="1" applyFill="1" applyBorder="1" applyAlignment="1">
      <alignment horizontal="center" vertical="center" wrapText="1" shrinkToFit="1"/>
    </xf>
    <xf numFmtId="0" fontId="43" fillId="3" borderId="0" xfId="6" applyNumberFormat="1" applyFont="1" applyFill="1" applyAlignment="1">
      <alignment horizontal="center" vertical="center" wrapText="1" shrinkToFit="1"/>
    </xf>
    <xf numFmtId="0" fontId="43" fillId="3" borderId="40" xfId="6" applyNumberFormat="1" applyFont="1" applyFill="1" applyBorder="1" applyAlignment="1">
      <alignment horizontal="center" vertical="center" wrapText="1" shrinkToFit="1"/>
    </xf>
    <xf numFmtId="0" fontId="43" fillId="3" borderId="6" xfId="6" applyNumberFormat="1" applyFont="1" applyFill="1" applyBorder="1" applyAlignment="1">
      <alignment horizontal="center" vertical="center" wrapText="1" shrinkToFit="1"/>
    </xf>
    <xf numFmtId="0" fontId="43" fillId="3" borderId="7" xfId="6" applyNumberFormat="1" applyFont="1" applyFill="1" applyBorder="1" applyAlignment="1">
      <alignment horizontal="center" vertical="center" wrapText="1" shrinkToFit="1"/>
    </xf>
    <xf numFmtId="0" fontId="43" fillId="3" borderId="8" xfId="6" applyNumberFormat="1" applyFont="1" applyFill="1" applyBorder="1" applyAlignment="1">
      <alignment horizontal="center" vertical="center" wrapText="1" shrinkToFit="1"/>
    </xf>
    <xf numFmtId="0" fontId="31" fillId="0" borderId="87" xfId="6" applyNumberFormat="1" applyFont="1" applyBorder="1" applyAlignment="1">
      <alignment horizontal="center" vertical="center" shrinkToFit="1"/>
    </xf>
    <xf numFmtId="0" fontId="31" fillId="0" borderId="100" xfId="6" applyNumberFormat="1" applyFont="1" applyBorder="1" applyAlignment="1">
      <alignment horizontal="center" vertical="center" shrinkToFit="1"/>
    </xf>
    <xf numFmtId="0" fontId="31" fillId="0" borderId="92" xfId="6" applyNumberFormat="1" applyFont="1" applyBorder="1" applyAlignment="1">
      <alignment horizontal="center" vertical="center" shrinkToFit="1"/>
    </xf>
    <xf numFmtId="0" fontId="32" fillId="0" borderId="124" xfId="6" applyNumberFormat="1" applyFont="1" applyBorder="1" applyAlignment="1">
      <alignment horizontal="center" vertical="center" shrinkToFit="1"/>
    </xf>
    <xf numFmtId="0" fontId="32" fillId="0" borderId="125" xfId="6" applyNumberFormat="1" applyFont="1" applyBorder="1" applyAlignment="1">
      <alignment horizontal="center" vertical="center" shrinkToFit="1"/>
    </xf>
    <xf numFmtId="0" fontId="32" fillId="0" borderId="6" xfId="6" applyNumberFormat="1" applyFont="1" applyBorder="1" applyAlignment="1">
      <alignment horizontal="center" vertical="center" shrinkToFit="1"/>
    </xf>
    <xf numFmtId="0" fontId="32" fillId="0" borderId="8" xfId="6" applyNumberFormat="1" applyFont="1" applyBorder="1" applyAlignment="1">
      <alignment horizontal="center" vertical="center" shrinkToFit="1"/>
    </xf>
    <xf numFmtId="0" fontId="31" fillId="3" borderId="42" xfId="6" applyNumberFormat="1" applyFont="1" applyFill="1" applyBorder="1" applyAlignment="1">
      <alignment horizontal="center" vertical="center" shrinkToFit="1"/>
    </xf>
    <xf numFmtId="0" fontId="31" fillId="3" borderId="0" xfId="6" applyNumberFormat="1" applyFont="1" applyFill="1" applyAlignment="1">
      <alignment horizontal="center" vertical="center" shrinkToFit="1"/>
    </xf>
    <xf numFmtId="0" fontId="31" fillId="3" borderId="6" xfId="6" applyNumberFormat="1" applyFont="1" applyFill="1" applyBorder="1" applyAlignment="1">
      <alignment horizontal="center" vertical="center" shrinkToFit="1"/>
    </xf>
    <xf numFmtId="0" fontId="31" fillId="3" borderId="7" xfId="6" applyNumberFormat="1" applyFont="1" applyFill="1" applyBorder="1" applyAlignment="1">
      <alignment horizontal="center" vertical="center" shrinkToFit="1"/>
    </xf>
    <xf numFmtId="0" fontId="42" fillId="3" borderId="124" xfId="6" applyNumberFormat="1" applyFont="1" applyFill="1" applyBorder="1" applyAlignment="1">
      <alignment horizontal="center" vertical="center"/>
    </xf>
    <xf numFmtId="0" fontId="42" fillId="3" borderId="126" xfId="6" applyNumberFormat="1" applyFont="1" applyFill="1" applyBorder="1" applyAlignment="1">
      <alignment horizontal="center" vertical="center"/>
    </xf>
    <xf numFmtId="0" fontId="42" fillId="3" borderId="6" xfId="6" applyNumberFormat="1" applyFont="1" applyFill="1" applyBorder="1" applyAlignment="1">
      <alignment horizontal="center" vertical="center"/>
    </xf>
    <xf numFmtId="0" fontId="42" fillId="3" borderId="7" xfId="6" applyNumberFormat="1" applyFont="1" applyFill="1" applyBorder="1" applyAlignment="1">
      <alignment horizontal="center" vertical="center"/>
    </xf>
    <xf numFmtId="0" fontId="32" fillId="0" borderId="42" xfId="6" applyNumberFormat="1" applyFont="1" applyBorder="1" applyAlignment="1">
      <alignment horizontal="center" vertical="center" shrinkToFit="1"/>
    </xf>
    <xf numFmtId="0" fontId="32" fillId="0" borderId="40" xfId="6" applyNumberFormat="1" applyFont="1" applyBorder="1" applyAlignment="1">
      <alignment horizontal="center" vertical="center" shrinkToFit="1"/>
    </xf>
    <xf numFmtId="0" fontId="42" fillId="3" borderId="124" xfId="6" applyNumberFormat="1" applyFont="1" applyFill="1" applyBorder="1" applyAlignment="1">
      <alignment horizontal="center"/>
    </xf>
    <xf numFmtId="0" fontId="42" fillId="3" borderId="126" xfId="6" applyNumberFormat="1" applyFont="1" applyFill="1" applyBorder="1" applyAlignment="1">
      <alignment horizontal="center"/>
    </xf>
    <xf numFmtId="0" fontId="42" fillId="3" borderId="6" xfId="6" applyNumberFormat="1" applyFont="1" applyFill="1" applyBorder="1" applyAlignment="1">
      <alignment horizontal="center"/>
    </xf>
    <xf numFmtId="0" fontId="42" fillId="3" borderId="7" xfId="6" applyNumberFormat="1" applyFont="1" applyFill="1" applyBorder="1" applyAlignment="1">
      <alignment horizontal="center"/>
    </xf>
    <xf numFmtId="0" fontId="31" fillId="0" borderId="17" xfId="6" applyNumberFormat="1" applyFont="1" applyBorder="1" applyAlignment="1">
      <alignment horizontal="center" vertical="center" shrinkToFit="1"/>
    </xf>
    <xf numFmtId="0" fontId="31" fillId="0" borderId="18" xfId="6" applyNumberFormat="1" applyFont="1" applyBorder="1" applyAlignment="1">
      <alignment horizontal="center" vertical="center" shrinkToFit="1"/>
    </xf>
    <xf numFmtId="0" fontId="31" fillId="0" borderId="4" xfId="6" applyNumberFormat="1" applyFont="1" applyBorder="1" applyAlignment="1">
      <alignment horizontal="center" vertical="center" shrinkToFit="1"/>
    </xf>
    <xf numFmtId="0" fontId="31" fillId="0" borderId="2" xfId="6" applyNumberFormat="1" applyFont="1" applyBorder="1" applyAlignment="1">
      <alignment horizontal="center" vertical="center" shrinkToFit="1"/>
    </xf>
    <xf numFmtId="0" fontId="31" fillId="0" borderId="138" xfId="6" applyNumberFormat="1" applyFont="1" applyBorder="1" applyAlignment="1">
      <alignment horizontal="center" vertical="center" shrinkToFit="1"/>
    </xf>
    <xf numFmtId="0" fontId="31" fillId="0" borderId="1" xfId="6" applyNumberFormat="1" applyFont="1" applyBorder="1" applyAlignment="1">
      <alignment horizontal="center" vertical="center" shrinkToFit="1"/>
    </xf>
    <xf numFmtId="0" fontId="28" fillId="0" borderId="1" xfId="6" applyNumberFormat="1" applyFont="1" applyBorder="1" applyAlignment="1">
      <alignment horizontal="center" vertical="center" shrinkToFit="1"/>
    </xf>
    <xf numFmtId="0" fontId="31" fillId="0" borderId="19" xfId="6" applyNumberFormat="1" applyFont="1" applyBorder="1" applyAlignment="1">
      <alignment horizontal="center" vertical="center" shrinkToFit="1"/>
    </xf>
    <xf numFmtId="0" fontId="28" fillId="7" borderId="139" xfId="6" applyNumberFormat="1" applyFont="1" applyFill="1" applyBorder="1" applyAlignment="1">
      <alignment horizontal="center" vertical="center" wrapText="1"/>
    </xf>
    <xf numFmtId="0" fontId="28" fillId="7" borderId="63" xfId="6" applyNumberFormat="1" applyFont="1" applyFill="1" applyBorder="1" applyAlignment="1">
      <alignment horizontal="center" vertical="center" wrapText="1"/>
    </xf>
    <xf numFmtId="0" fontId="28" fillId="7" borderId="140" xfId="6" applyNumberFormat="1" applyFont="1" applyFill="1" applyBorder="1" applyAlignment="1">
      <alignment horizontal="center" vertical="center" wrapText="1"/>
    </xf>
    <xf numFmtId="0" fontId="28" fillId="7" borderId="121" xfId="6" applyNumberFormat="1" applyFont="1" applyFill="1" applyBorder="1" applyAlignment="1">
      <alignment horizontal="center" vertical="center" wrapText="1"/>
    </xf>
    <xf numFmtId="0" fontId="28" fillId="7" borderId="0" xfId="6" applyNumberFormat="1" applyFont="1" applyFill="1" applyAlignment="1">
      <alignment horizontal="center" vertical="center" wrapText="1"/>
    </xf>
    <xf numFmtId="0" fontId="28" fillId="7" borderId="40" xfId="6" applyNumberFormat="1" applyFont="1" applyFill="1" applyBorder="1" applyAlignment="1">
      <alignment horizontal="center" vertical="center" wrapText="1"/>
    </xf>
    <xf numFmtId="0" fontId="28" fillId="7" borderId="141" xfId="6" applyNumberFormat="1" applyFont="1" applyFill="1" applyBorder="1" applyAlignment="1">
      <alignment horizontal="center" vertical="center" wrapText="1"/>
    </xf>
    <xf numFmtId="0" fontId="28" fillId="7" borderId="142" xfId="6" applyNumberFormat="1" applyFont="1" applyFill="1" applyBorder="1" applyAlignment="1">
      <alignment horizontal="center" vertical="center" wrapText="1"/>
    </xf>
    <xf numFmtId="0" fontId="28" fillId="7" borderId="143" xfId="6" applyNumberFormat="1" applyFont="1" applyFill="1" applyBorder="1" applyAlignment="1">
      <alignment horizontal="center" vertical="center" wrapText="1"/>
    </xf>
    <xf numFmtId="0" fontId="28" fillId="7" borderId="80" xfId="6" applyNumberFormat="1" applyFont="1" applyFill="1" applyBorder="1" applyAlignment="1">
      <alignment horizontal="center" vertical="center"/>
    </xf>
    <xf numFmtId="0" fontId="28" fillId="7" borderId="91" xfId="6" applyNumberFormat="1" applyFont="1" applyFill="1" applyBorder="1" applyAlignment="1">
      <alignment horizontal="center" vertical="center"/>
    </xf>
    <xf numFmtId="0" fontId="28" fillId="7" borderId="79" xfId="6" applyNumberFormat="1" applyFont="1" applyFill="1" applyBorder="1" applyAlignment="1">
      <alignment horizontal="center" vertical="center"/>
    </xf>
    <xf numFmtId="0" fontId="28" fillId="7" borderId="90"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xf>
    <xf numFmtId="176" fontId="28" fillId="7" borderId="7"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shrinkToFit="1"/>
    </xf>
    <xf numFmtId="176" fontId="28" fillId="7" borderId="7" xfId="6" applyNumberFormat="1" applyFont="1" applyFill="1" applyBorder="1" applyAlignment="1">
      <alignment horizontal="center" vertical="center" shrinkToFit="1"/>
    </xf>
    <xf numFmtId="176" fontId="28" fillId="7" borderId="140" xfId="6" applyNumberFormat="1" applyFont="1" applyFill="1" applyBorder="1" applyAlignment="1">
      <alignment horizontal="center" vertical="center"/>
    </xf>
    <xf numFmtId="176" fontId="28" fillId="7" borderId="8" xfId="6" applyNumberFormat="1" applyFont="1" applyFill="1" applyBorder="1" applyAlignment="1">
      <alignment horizontal="center" vertical="center"/>
    </xf>
    <xf numFmtId="176" fontId="28" fillId="7" borderId="80" xfId="6" applyNumberFormat="1" applyFont="1" applyFill="1" applyBorder="1" applyAlignment="1">
      <alignment horizontal="center" vertical="center"/>
    </xf>
    <xf numFmtId="176" fontId="28" fillId="7" borderId="91" xfId="6" applyNumberFormat="1" applyFont="1" applyFill="1" applyBorder="1" applyAlignment="1">
      <alignment horizontal="center" vertical="center"/>
    </xf>
    <xf numFmtId="176" fontId="28" fillId="7" borderId="79" xfId="6" applyNumberFormat="1" applyFont="1" applyFill="1" applyBorder="1" applyAlignment="1">
      <alignment horizontal="center" vertical="center"/>
    </xf>
    <xf numFmtId="176" fontId="28" fillId="7" borderId="90" xfId="6" applyNumberFormat="1" applyFont="1" applyFill="1" applyBorder="1" applyAlignment="1">
      <alignment horizontal="center" vertical="center"/>
    </xf>
    <xf numFmtId="0" fontId="28" fillId="7" borderId="65" xfId="6" applyNumberFormat="1" applyFont="1" applyFill="1" applyBorder="1" applyAlignment="1">
      <alignment horizontal="center" vertical="center"/>
    </xf>
    <xf numFmtId="0" fontId="28" fillId="7" borderId="71" xfId="6" applyNumberFormat="1" applyFont="1" applyFill="1" applyBorder="1" applyAlignment="1">
      <alignment horizontal="center" vertical="center"/>
    </xf>
    <xf numFmtId="0" fontId="28" fillId="7" borderId="85" xfId="6" applyNumberFormat="1" applyFont="1" applyFill="1" applyBorder="1" applyAlignment="1">
      <alignment horizontal="center" vertical="center"/>
    </xf>
    <xf numFmtId="0" fontId="28" fillId="7" borderId="3" xfId="6" applyNumberFormat="1" applyFont="1" applyFill="1" applyBorder="1" applyAlignment="1">
      <alignment horizontal="center" vertical="center"/>
    </xf>
    <xf numFmtId="0" fontId="28" fillId="7" borderId="7"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shrinkToFit="1"/>
    </xf>
    <xf numFmtId="0" fontId="28" fillId="7" borderId="70" xfId="6" applyNumberFormat="1" applyFont="1" applyFill="1" applyBorder="1" applyAlignment="1">
      <alignment horizontal="center" vertical="center"/>
    </xf>
    <xf numFmtId="0" fontId="28" fillId="7" borderId="144" xfId="6" applyNumberFormat="1" applyFont="1" applyFill="1" applyBorder="1" applyAlignment="1">
      <alignment horizontal="center" vertical="center"/>
    </xf>
    <xf numFmtId="0"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shrinkToFit="1"/>
    </xf>
    <xf numFmtId="176" fontId="28" fillId="7" borderId="4" xfId="6" applyNumberFormat="1" applyFont="1" applyFill="1" applyBorder="1" applyAlignment="1">
      <alignment horizontal="center" vertical="center"/>
    </xf>
    <xf numFmtId="176" fontId="28" fillId="7" borderId="143" xfId="6" applyNumberFormat="1" applyFont="1" applyFill="1" applyBorder="1" applyAlignment="1">
      <alignment horizontal="center" vertical="center"/>
    </xf>
    <xf numFmtId="176" fontId="28" fillId="7" borderId="85" xfId="6" applyNumberFormat="1" applyFont="1" applyFill="1" applyBorder="1" applyAlignment="1">
      <alignment horizontal="center" vertical="center"/>
    </xf>
    <xf numFmtId="176" fontId="28" fillId="7" borderId="144" xfId="6" applyNumberFormat="1" applyFont="1" applyFill="1" applyBorder="1" applyAlignment="1">
      <alignment horizontal="center" vertical="center"/>
    </xf>
    <xf numFmtId="0" fontId="28" fillId="7" borderId="145" xfId="6" applyNumberFormat="1" applyFont="1" applyFill="1" applyBorder="1" applyAlignment="1">
      <alignment horizontal="center" vertical="center"/>
    </xf>
    <xf numFmtId="0" fontId="31" fillId="0" borderId="0" xfId="6" applyNumberFormat="1" applyFont="1">
      <alignment vertical="center"/>
    </xf>
    <xf numFmtId="0" fontId="28" fillId="0" borderId="0" xfId="6" applyNumberFormat="1" applyFont="1">
      <alignment vertical="center"/>
    </xf>
    <xf numFmtId="0" fontId="28" fillId="0" borderId="7" xfId="6" applyNumberFormat="1" applyFont="1" applyBorder="1" applyAlignment="1">
      <alignment horizontal="center" vertical="center"/>
    </xf>
    <xf numFmtId="0" fontId="31" fillId="8" borderId="2" xfId="6" applyNumberFormat="1" applyFont="1" applyFill="1" applyBorder="1" applyAlignment="1">
      <alignment horizontal="center" vertical="center" wrapText="1"/>
    </xf>
    <xf numFmtId="0" fontId="31" fillId="8" borderId="3" xfId="6" applyNumberFormat="1" applyFont="1" applyFill="1" applyBorder="1" applyAlignment="1">
      <alignment horizontal="center" vertical="center" wrapText="1"/>
    </xf>
    <xf numFmtId="0" fontId="31" fillId="8" borderId="4" xfId="6" applyNumberFormat="1" applyFont="1" applyFill="1" applyBorder="1" applyAlignment="1">
      <alignment horizontal="center" vertical="center" wrapText="1"/>
    </xf>
    <xf numFmtId="0" fontId="31" fillId="8" borderId="42" xfId="6" applyNumberFormat="1" applyFont="1" applyFill="1" applyBorder="1" applyAlignment="1">
      <alignment horizontal="center" vertical="center" wrapText="1"/>
    </xf>
    <xf numFmtId="0" fontId="31" fillId="8" borderId="0" xfId="6" applyNumberFormat="1" applyFont="1" applyFill="1" applyAlignment="1">
      <alignment horizontal="center" vertical="center" wrapText="1"/>
    </xf>
    <xf numFmtId="0" fontId="31" fillId="8" borderId="6" xfId="6" applyNumberFormat="1" applyFont="1" applyFill="1" applyBorder="1" applyAlignment="1">
      <alignment horizontal="center" vertical="center" wrapText="1"/>
    </xf>
    <xf numFmtId="0" fontId="31" fillId="8" borderId="7" xfId="6" applyNumberFormat="1" applyFont="1" applyFill="1" applyBorder="1" applyAlignment="1">
      <alignment horizontal="center" vertical="center" wrapText="1"/>
    </xf>
    <xf numFmtId="0" fontId="31" fillId="8" borderId="1" xfId="6" applyNumberFormat="1" applyFont="1" applyFill="1" applyBorder="1" applyAlignment="1">
      <alignment horizontal="center" vertical="center"/>
    </xf>
    <xf numFmtId="0" fontId="31" fillId="8" borderId="2" xfId="6" applyNumberFormat="1" applyFont="1" applyFill="1" applyBorder="1" applyAlignment="1">
      <alignment horizontal="center" vertical="center"/>
    </xf>
    <xf numFmtId="0" fontId="31" fillId="8" borderId="4" xfId="6" applyNumberFormat="1" applyFont="1" applyFill="1" applyBorder="1" applyAlignment="1">
      <alignment horizontal="center" vertical="center"/>
    </xf>
    <xf numFmtId="0" fontId="31" fillId="8" borderId="9" xfId="6" applyNumberFormat="1" applyFont="1" applyFill="1" applyBorder="1" applyAlignment="1">
      <alignment horizontal="center" vertical="center" wrapText="1"/>
    </xf>
    <xf numFmtId="0" fontId="31" fillId="8" borderId="17" xfId="6" applyNumberFormat="1" applyFont="1" applyFill="1" applyBorder="1" applyAlignment="1">
      <alignment horizontal="center" vertical="center" wrapText="1"/>
    </xf>
    <xf numFmtId="0" fontId="31" fillId="8" borderId="60" xfId="6" applyNumberFormat="1" applyFont="1" applyFill="1" applyBorder="1" applyAlignment="1">
      <alignment horizontal="center" vertical="center" wrapText="1"/>
    </xf>
    <xf numFmtId="0" fontId="31" fillId="8" borderId="19" xfId="6" applyNumberFormat="1" applyFont="1" applyFill="1" applyBorder="1" applyAlignment="1">
      <alignment horizontal="center" vertical="center" wrapText="1"/>
    </xf>
    <xf numFmtId="0" fontId="42" fillId="8" borderId="76" xfId="6" applyNumberFormat="1" applyFont="1" applyFill="1" applyBorder="1" applyAlignment="1">
      <alignment horizontal="center" vertical="center" wrapText="1"/>
    </xf>
    <xf numFmtId="0" fontId="42" fillId="8" borderId="84" xfId="6" applyNumberFormat="1" applyFont="1" applyFill="1" applyBorder="1" applyAlignment="1">
      <alignment horizontal="center" vertical="center" wrapText="1"/>
    </xf>
    <xf numFmtId="0" fontId="31" fillId="0" borderId="146" xfId="6" applyNumberFormat="1" applyFont="1" applyBorder="1" applyAlignment="1">
      <alignment horizontal="center" vertical="center" wrapText="1"/>
    </xf>
    <xf numFmtId="0" fontId="31" fillId="0" borderId="153" xfId="6" applyNumberFormat="1" applyFont="1" applyBorder="1" applyAlignment="1">
      <alignment horizontal="center" vertical="center" wrapText="1"/>
    </xf>
    <xf numFmtId="0" fontId="31" fillId="0" borderId="147" xfId="6" applyNumberFormat="1" applyFont="1" applyBorder="1" applyAlignment="1">
      <alignment horizontal="center" vertical="center" wrapText="1"/>
    </xf>
    <xf numFmtId="0" fontId="31" fillId="0" borderId="89" xfId="6" applyNumberFormat="1" applyFont="1" applyBorder="1" applyAlignment="1">
      <alignment horizontal="center" vertical="center" wrapText="1"/>
    </xf>
    <xf numFmtId="0" fontId="31" fillId="0" borderId="150" xfId="6" applyNumberFormat="1" applyFont="1" applyBorder="1" applyAlignment="1">
      <alignment horizontal="center" vertical="center" wrapText="1"/>
    </xf>
    <xf numFmtId="0" fontId="31" fillId="0" borderId="92" xfId="6" applyNumberFormat="1" applyFont="1" applyBorder="1" applyAlignment="1">
      <alignment horizontal="center" vertical="center" wrapText="1"/>
    </xf>
    <xf numFmtId="0" fontId="31" fillId="0" borderId="151" xfId="6" applyNumberFormat="1" applyFont="1" applyBorder="1" applyAlignment="1">
      <alignment horizontal="center" vertical="center" wrapText="1"/>
    </xf>
    <xf numFmtId="0" fontId="31" fillId="0" borderId="93" xfId="6" applyNumberFormat="1" applyFont="1" applyBorder="1" applyAlignment="1">
      <alignment horizontal="center" vertical="center" wrapText="1"/>
    </xf>
    <xf numFmtId="0" fontId="31" fillId="0" borderId="148" xfId="6" applyNumberFormat="1" applyFont="1" applyBorder="1" applyAlignment="1">
      <alignment horizontal="center" vertical="center" wrapText="1"/>
    </xf>
    <xf numFmtId="0" fontId="31" fillId="0" borderId="90" xfId="6" applyNumberFormat="1" applyFont="1" applyBorder="1" applyAlignment="1">
      <alignment horizontal="center" vertical="center" wrapText="1"/>
    </xf>
    <xf numFmtId="0" fontId="31" fillId="0" borderId="149" xfId="6" applyNumberFormat="1" applyFont="1" applyBorder="1" applyAlignment="1">
      <alignment horizontal="center" vertical="center" wrapText="1"/>
    </xf>
    <xf numFmtId="0" fontId="31" fillId="0" borderId="91" xfId="6" applyNumberFormat="1" applyFont="1" applyBorder="1" applyAlignment="1">
      <alignment horizontal="center" vertical="center" wrapText="1"/>
    </xf>
    <xf numFmtId="0" fontId="31" fillId="0" borderId="105" xfId="6" applyNumberFormat="1" applyFont="1" applyBorder="1" applyAlignment="1">
      <alignment horizontal="center" vertical="center" wrapText="1"/>
    </xf>
    <xf numFmtId="0" fontId="42" fillId="8" borderId="95" xfId="6" applyNumberFormat="1" applyFont="1" applyFill="1" applyBorder="1" applyAlignment="1">
      <alignment horizontal="center" vertical="center" wrapText="1"/>
    </xf>
    <xf numFmtId="0" fontId="42" fillId="8" borderId="96" xfId="6" applyNumberFormat="1" applyFont="1" applyFill="1" applyBorder="1" applyAlignment="1">
      <alignment horizontal="center" vertical="center"/>
    </xf>
    <xf numFmtId="0" fontId="42" fillId="8" borderId="97" xfId="6" applyNumberFormat="1" applyFont="1" applyFill="1" applyBorder="1" applyAlignment="1">
      <alignment horizontal="center" vertical="center"/>
    </xf>
    <xf numFmtId="0" fontId="42" fillId="8" borderId="108" xfId="6" applyNumberFormat="1" applyFont="1" applyFill="1" applyBorder="1" applyAlignment="1">
      <alignment horizontal="center" vertical="center"/>
    </xf>
    <xf numFmtId="0" fontId="42" fillId="8" borderId="109" xfId="6" applyNumberFormat="1" applyFont="1" applyFill="1" applyBorder="1" applyAlignment="1">
      <alignment horizontal="center" vertical="center"/>
    </xf>
    <xf numFmtId="0" fontId="42" fillId="8" borderId="110" xfId="6" applyNumberFormat="1" applyFont="1" applyFill="1" applyBorder="1" applyAlignment="1">
      <alignment horizontal="center" vertical="center"/>
    </xf>
    <xf numFmtId="0" fontId="31" fillId="0" borderId="102" xfId="6" applyNumberFormat="1" applyFont="1" applyBorder="1" applyAlignment="1">
      <alignment horizontal="center" vertical="center" wrapText="1"/>
    </xf>
    <xf numFmtId="0" fontId="31" fillId="0" borderId="76" xfId="6" applyNumberFormat="1" applyFont="1" applyBorder="1" applyAlignment="1">
      <alignment horizontal="center" vertical="center" shrinkToFit="1"/>
    </xf>
    <xf numFmtId="0" fontId="31" fillId="0" borderId="157" xfId="6" applyNumberFormat="1" applyFont="1" applyBorder="1" applyAlignment="1">
      <alignment horizontal="center" vertical="center" shrinkToFit="1"/>
    </xf>
    <xf numFmtId="0" fontId="31" fillId="0" borderId="155" xfId="6" applyNumberFormat="1" applyFont="1" applyBorder="1" applyAlignment="1">
      <alignment horizontal="center" vertical="center" wrapText="1" shrinkToFit="1"/>
    </xf>
    <xf numFmtId="0" fontId="31" fillId="0" borderId="155" xfId="6" applyNumberFormat="1" applyFont="1" applyBorder="1" applyAlignment="1">
      <alignment horizontal="center" vertical="center" shrinkToFit="1"/>
    </xf>
    <xf numFmtId="0" fontId="31" fillId="0" borderId="102" xfId="6" applyNumberFormat="1" applyFont="1" applyBorder="1" applyAlignment="1">
      <alignment horizontal="center" vertical="center" shrinkToFit="1"/>
    </xf>
    <xf numFmtId="0" fontId="31" fillId="0" borderId="103" xfId="6" applyNumberFormat="1" applyFont="1" applyBorder="1" applyAlignment="1">
      <alignment horizontal="center" vertical="center" shrinkToFit="1"/>
    </xf>
    <xf numFmtId="0" fontId="31" fillId="0" borderId="104" xfId="6" applyNumberFormat="1" applyFont="1" applyBorder="1" applyAlignment="1">
      <alignment horizontal="center" vertical="center" shrinkToFit="1"/>
    </xf>
    <xf numFmtId="0" fontId="31" fillId="0" borderId="102" xfId="6" applyNumberFormat="1" applyFont="1" applyBorder="1" applyAlignment="1">
      <alignment horizontal="center" vertical="center"/>
    </xf>
    <xf numFmtId="0" fontId="31" fillId="0" borderId="104" xfId="6" applyNumberFormat="1" applyFont="1" applyBorder="1" applyAlignment="1">
      <alignment horizontal="center" vertical="center" wrapText="1"/>
    </xf>
    <xf numFmtId="0" fontId="31" fillId="0" borderId="152" xfId="6" applyNumberFormat="1" applyFont="1" applyBorder="1" applyAlignment="1">
      <alignment horizontal="center" vertical="center" wrapText="1"/>
    </xf>
    <xf numFmtId="0" fontId="31" fillId="0" borderId="154" xfId="6" applyNumberFormat="1" applyFont="1" applyBorder="1" applyAlignment="1">
      <alignment horizontal="center" vertical="center" wrapText="1"/>
    </xf>
    <xf numFmtId="0" fontId="31" fillId="0" borderId="105"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08" xfId="6" applyNumberFormat="1" applyFont="1" applyBorder="1" applyAlignment="1">
      <alignment horizontal="center" vertical="center" shrinkToFit="1"/>
    </xf>
    <xf numFmtId="0" fontId="51" fillId="0" borderId="158" xfId="6" applyFont="1" applyBorder="1" applyAlignment="1">
      <alignment horizontal="distributed" vertical="center" shrinkToFit="1"/>
    </xf>
    <xf numFmtId="0" fontId="31" fillId="0" borderId="156" xfId="6" applyNumberFormat="1" applyFont="1" applyBorder="1" applyAlignment="1">
      <alignment horizontal="center" vertical="center" shrinkToFit="1"/>
    </xf>
    <xf numFmtId="0" fontId="31" fillId="0" borderId="60" xfId="6" applyNumberFormat="1" applyFont="1" applyBorder="1" applyAlignment="1">
      <alignment horizontal="center" vertical="center" shrinkToFit="1"/>
    </xf>
    <xf numFmtId="0" fontId="42" fillId="0" borderId="19" xfId="6" applyNumberFormat="1" applyFont="1" applyBorder="1" applyAlignment="1">
      <alignment horizontal="center" vertical="center" shrinkToFit="1"/>
    </xf>
    <xf numFmtId="0" fontId="42" fillId="0" borderId="9" xfId="6" applyNumberFormat="1" applyFont="1" applyBorder="1" applyAlignment="1">
      <alignment horizontal="center" vertical="center" shrinkToFit="1"/>
    </xf>
    <xf numFmtId="0" fontId="50" fillId="0" borderId="76" xfId="6" applyFont="1" applyBorder="1" applyAlignment="1">
      <alignment horizontal="distributed" vertical="center" shrinkToFit="1"/>
    </xf>
    <xf numFmtId="0" fontId="43" fillId="0" borderId="2" xfId="6" applyNumberFormat="1" applyFont="1" applyBorder="1" applyAlignment="1">
      <alignment horizontal="left" vertical="center" wrapText="1" shrinkToFit="1"/>
    </xf>
    <xf numFmtId="0" fontId="43" fillId="0" borderId="3" xfId="6" applyNumberFormat="1" applyFont="1" applyBorder="1" applyAlignment="1">
      <alignment horizontal="left" vertical="center" wrapText="1" shrinkToFit="1"/>
    </xf>
    <xf numFmtId="0" fontId="43" fillId="0" borderId="4" xfId="6" applyNumberFormat="1" applyFont="1" applyBorder="1" applyAlignment="1">
      <alignment horizontal="left" vertical="center" wrapText="1" shrinkToFit="1"/>
    </xf>
    <xf numFmtId="0" fontId="43" fillId="0" borderId="6" xfId="6" applyNumberFormat="1" applyFont="1" applyBorder="1" applyAlignment="1">
      <alignment horizontal="left" vertical="center" wrapText="1" shrinkToFit="1"/>
    </xf>
    <xf numFmtId="0" fontId="43" fillId="0" borderId="7" xfId="6" applyNumberFormat="1" applyFont="1" applyBorder="1" applyAlignment="1">
      <alignment horizontal="left" vertical="center" wrapText="1" shrinkToFit="1"/>
    </xf>
    <xf numFmtId="0" fontId="43" fillId="0" borderId="8" xfId="6" applyNumberFormat="1" applyFont="1" applyBorder="1" applyAlignment="1">
      <alignment horizontal="left" vertical="center" wrapText="1" shrinkToFit="1"/>
    </xf>
    <xf numFmtId="0" fontId="31" fillId="0" borderId="106" xfId="6" applyNumberFormat="1" applyFont="1" applyBorder="1" applyAlignment="1">
      <alignment horizontal="center" vertical="center" shrinkToFit="1"/>
    </xf>
    <xf numFmtId="0" fontId="43" fillId="0" borderId="2" xfId="6" applyNumberFormat="1" applyFont="1" applyBorder="1" applyAlignment="1">
      <alignment horizontal="center" vertical="center" wrapText="1" shrinkToFit="1"/>
    </xf>
    <xf numFmtId="0" fontId="43" fillId="0" borderId="3" xfId="6" applyNumberFormat="1" applyFont="1" applyBorder="1" applyAlignment="1">
      <alignment horizontal="center" vertical="center" wrapText="1" shrinkToFit="1"/>
    </xf>
    <xf numFmtId="0" fontId="43" fillId="0" borderId="4" xfId="6" applyNumberFormat="1" applyFont="1" applyBorder="1" applyAlignment="1">
      <alignment horizontal="center" vertical="center" wrapText="1" shrinkToFit="1"/>
    </xf>
    <xf numFmtId="0" fontId="43" fillId="0" borderId="6" xfId="6" applyNumberFormat="1" applyFont="1" applyBorder="1" applyAlignment="1">
      <alignment horizontal="center" vertical="center" wrapText="1" shrinkToFit="1"/>
    </xf>
    <xf numFmtId="0" fontId="43" fillId="0" borderId="7" xfId="6" applyNumberFormat="1" applyFont="1" applyBorder="1" applyAlignment="1">
      <alignment horizontal="center" vertical="center" wrapText="1" shrinkToFit="1"/>
    </xf>
    <xf numFmtId="0" fontId="43" fillId="0" borderId="8" xfId="6" applyNumberFormat="1" applyFont="1" applyBorder="1" applyAlignment="1">
      <alignment horizontal="center" vertical="center" wrapText="1" shrinkToFit="1"/>
    </xf>
    <xf numFmtId="0" fontId="31" fillId="0" borderId="137" xfId="6" applyNumberFormat="1" applyFont="1" applyBorder="1" applyAlignment="1">
      <alignment horizontal="center" vertical="center" shrinkToFit="1"/>
    </xf>
    <xf numFmtId="0" fontId="31" fillId="0" borderId="93" xfId="6" applyNumberFormat="1" applyFont="1" applyBorder="1" applyAlignment="1">
      <alignment horizontal="center" vertical="center" shrinkToFit="1"/>
    </xf>
    <xf numFmtId="0" fontId="31" fillId="0" borderId="159" xfId="6" applyNumberFormat="1" applyFont="1" applyBorder="1" applyAlignment="1">
      <alignment horizontal="center" vertical="center" shrinkToFit="1"/>
    </xf>
    <xf numFmtId="0" fontId="31" fillId="0" borderId="153" xfId="6" applyNumberFormat="1" applyFont="1" applyBorder="1" applyAlignment="1">
      <alignment horizontal="center" vertical="center" shrinkToFit="1"/>
    </xf>
    <xf numFmtId="0" fontId="31" fillId="0" borderId="160" xfId="6" applyNumberFormat="1" applyFont="1" applyBorder="1" applyAlignment="1">
      <alignment horizontal="center" vertical="center" shrinkToFit="1"/>
    </xf>
    <xf numFmtId="0" fontId="31" fillId="0" borderId="154" xfId="6" applyNumberFormat="1" applyFont="1" applyBorder="1" applyAlignment="1">
      <alignment horizontal="center" vertical="center" shrinkToFit="1"/>
    </xf>
    <xf numFmtId="0" fontId="56" fillId="0" borderId="0" xfId="6" applyNumberFormat="1" applyFont="1" applyAlignment="1">
      <alignment horizontal="left" wrapText="1"/>
    </xf>
    <xf numFmtId="0" fontId="56" fillId="0" borderId="40" xfId="6" applyNumberFormat="1" applyFont="1" applyBorder="1" applyAlignment="1">
      <alignment horizontal="left" wrapText="1"/>
    </xf>
    <xf numFmtId="0" fontId="31" fillId="0" borderId="31" xfId="6" applyNumberFormat="1" applyFont="1" applyBorder="1" applyAlignment="1">
      <alignment horizontal="center" vertical="center" wrapText="1"/>
    </xf>
    <xf numFmtId="0" fontId="31" fillId="0" borderId="32" xfId="6" applyNumberFormat="1" applyFont="1" applyBorder="1" applyAlignment="1">
      <alignment horizontal="center" vertical="center" wrapText="1"/>
    </xf>
    <xf numFmtId="0" fontId="31" fillId="0" borderId="51" xfId="6" applyNumberFormat="1" applyFont="1" applyBorder="1" applyAlignment="1">
      <alignment horizontal="center" vertical="center" wrapText="1"/>
    </xf>
    <xf numFmtId="0" fontId="31" fillId="0" borderId="42" xfId="6" applyNumberFormat="1" applyFont="1" applyBorder="1" applyAlignment="1">
      <alignment horizontal="center" vertical="center" wrapText="1"/>
    </xf>
    <xf numFmtId="0" fontId="31" fillId="0" borderId="0" xfId="6" applyNumberFormat="1" applyFont="1" applyAlignment="1">
      <alignment horizontal="center" vertical="center" wrapText="1"/>
    </xf>
    <xf numFmtId="0" fontId="31" fillId="0" borderId="40" xfId="6" applyNumberFormat="1" applyFont="1" applyBorder="1" applyAlignment="1">
      <alignment horizontal="center" vertical="center" wrapText="1"/>
    </xf>
    <xf numFmtId="0" fontId="31" fillId="0" borderId="6" xfId="6" applyNumberFormat="1" applyFont="1" applyBorder="1" applyAlignment="1">
      <alignment horizontal="center" vertical="center" wrapText="1"/>
    </xf>
    <xf numFmtId="0" fontId="31" fillId="0" borderId="7" xfId="6" applyNumberFormat="1" applyFont="1" applyBorder="1" applyAlignment="1">
      <alignment horizontal="center" vertical="center" wrapText="1"/>
    </xf>
    <xf numFmtId="0" fontId="31" fillId="0" borderId="8" xfId="6" applyNumberFormat="1" applyFont="1" applyBorder="1" applyAlignment="1">
      <alignment horizontal="center" vertical="center" wrapText="1"/>
    </xf>
    <xf numFmtId="176" fontId="31" fillId="0" borderId="117" xfId="6" applyNumberFormat="1" applyFont="1" applyBorder="1" applyAlignment="1">
      <alignment horizontal="center" vertical="center"/>
    </xf>
    <xf numFmtId="176" fontId="31" fillId="0" borderId="116" xfId="6" applyNumberFormat="1" applyFont="1" applyBorder="1" applyAlignment="1">
      <alignment horizontal="center" vertical="center"/>
    </xf>
    <xf numFmtId="176" fontId="31" fillId="0" borderId="117" xfId="6" applyNumberFormat="1" applyFont="1" applyBorder="1" applyAlignment="1">
      <alignment horizontal="center" vertical="center" shrinkToFit="1"/>
    </xf>
    <xf numFmtId="176" fontId="31" fillId="0" borderId="116" xfId="6" applyNumberFormat="1" applyFont="1" applyBorder="1" applyAlignment="1">
      <alignment horizontal="center" vertical="center" shrinkToFit="1"/>
    </xf>
    <xf numFmtId="176" fontId="31" fillId="0" borderId="97" xfId="6" applyNumberFormat="1" applyFont="1" applyBorder="1" applyAlignment="1">
      <alignment horizontal="center" vertical="center"/>
    </xf>
    <xf numFmtId="176" fontId="31" fillId="0" borderId="95" xfId="6" applyNumberFormat="1" applyFont="1" applyBorder="1" applyAlignment="1">
      <alignment horizontal="center" vertical="center"/>
    </xf>
    <xf numFmtId="0" fontId="31" fillId="0" borderId="16" xfId="6" applyNumberFormat="1" applyFont="1" applyBorder="1" applyAlignment="1">
      <alignment horizontal="center" vertical="center" shrinkToFit="1"/>
    </xf>
    <xf numFmtId="0" fontId="31" fillId="0" borderId="9" xfId="6" applyNumberFormat="1" applyFont="1" applyBorder="1" applyAlignment="1">
      <alignment horizontal="center" vertical="center" shrinkToFit="1"/>
    </xf>
    <xf numFmtId="0" fontId="28" fillId="0" borderId="9" xfId="6" applyNumberFormat="1" applyFont="1" applyBorder="1" applyAlignment="1">
      <alignment horizontal="center" vertical="center" shrinkToFit="1"/>
    </xf>
    <xf numFmtId="176" fontId="31" fillId="0" borderId="110" xfId="6" applyNumberFormat="1" applyFont="1" applyBorder="1" applyAlignment="1">
      <alignment horizontal="center" vertical="center" shrinkToFit="1"/>
    </xf>
    <xf numFmtId="176" fontId="31" fillId="0" borderId="108" xfId="6" applyNumberFormat="1" applyFont="1" applyBorder="1" applyAlignment="1">
      <alignment horizontal="center" vertical="center" shrinkToFit="1"/>
    </xf>
    <xf numFmtId="0" fontId="56" fillId="0" borderId="0" xfId="6" applyNumberFormat="1" applyFont="1" applyAlignment="1">
      <alignment horizontal="left" vertical="top" wrapText="1"/>
    </xf>
    <xf numFmtId="176" fontId="31" fillId="0" borderId="97" xfId="6" applyNumberFormat="1" applyFont="1" applyBorder="1" applyAlignment="1">
      <alignment horizontal="center" vertical="center" shrinkToFit="1"/>
    </xf>
    <xf numFmtId="176" fontId="31" fillId="0" borderId="95" xfId="6" applyNumberFormat="1" applyFont="1" applyBorder="1" applyAlignment="1">
      <alignment horizontal="center" vertical="center" shrinkToFit="1"/>
    </xf>
    <xf numFmtId="176" fontId="31" fillId="0" borderId="110" xfId="6" applyNumberFormat="1" applyFont="1" applyBorder="1" applyAlignment="1">
      <alignment horizontal="center" vertical="center"/>
    </xf>
    <xf numFmtId="176" fontId="31" fillId="0" borderId="108" xfId="6" applyNumberFormat="1" applyFont="1" applyBorder="1" applyAlignment="1">
      <alignment horizontal="center" vertical="center"/>
    </xf>
    <xf numFmtId="0" fontId="28" fillId="5" borderId="175" xfId="2" applyNumberFormat="1" applyFont="1" applyFill="1" applyBorder="1" applyAlignment="1" applyProtection="1">
      <alignment horizontal="center" vertical="center" wrapText="1"/>
      <protection hidden="1"/>
    </xf>
    <xf numFmtId="0" fontId="28" fillId="5" borderId="176" xfId="2" applyNumberFormat="1" applyFont="1" applyFill="1" applyBorder="1" applyAlignment="1" applyProtection="1">
      <alignment horizontal="center" vertical="center" wrapText="1"/>
      <protection hidden="1"/>
    </xf>
    <xf numFmtId="0" fontId="28" fillId="5" borderId="177" xfId="2" applyNumberFormat="1" applyFont="1" applyFill="1" applyBorder="1" applyAlignment="1" applyProtection="1">
      <alignment horizontal="center" vertical="center" wrapText="1"/>
      <protection hidden="1"/>
    </xf>
    <xf numFmtId="0" fontId="28" fillId="5" borderId="182" xfId="2" applyNumberFormat="1" applyFont="1" applyFill="1" applyBorder="1" applyAlignment="1" applyProtection="1">
      <alignment horizontal="center" vertical="center" wrapText="1"/>
      <protection hidden="1"/>
    </xf>
    <xf numFmtId="0" fontId="28" fillId="5" borderId="183" xfId="2" applyNumberFormat="1" applyFont="1" applyFill="1" applyBorder="1" applyAlignment="1" applyProtection="1">
      <alignment horizontal="center" vertical="center" wrapText="1"/>
      <protection hidden="1"/>
    </xf>
    <xf numFmtId="0" fontId="28" fillId="5" borderId="184" xfId="2" applyNumberFormat="1" applyFont="1" applyFill="1" applyBorder="1" applyAlignment="1" applyProtection="1">
      <alignment horizontal="center" vertical="center" wrapText="1"/>
      <protection hidden="1"/>
    </xf>
    <xf numFmtId="0" fontId="32" fillId="5" borderId="178" xfId="2" applyNumberFormat="1" applyFont="1" applyFill="1" applyBorder="1" applyAlignment="1" applyProtection="1">
      <alignment horizontal="center" vertical="center" wrapText="1"/>
      <protection hidden="1"/>
    </xf>
    <xf numFmtId="0" fontId="32" fillId="5" borderId="179" xfId="2" applyNumberFormat="1" applyFont="1" applyFill="1" applyBorder="1" applyAlignment="1" applyProtection="1">
      <alignment horizontal="center" vertical="center" wrapText="1"/>
      <protection hidden="1"/>
    </xf>
    <xf numFmtId="0" fontId="32" fillId="5" borderId="185" xfId="2" applyNumberFormat="1" applyFont="1" applyFill="1" applyBorder="1" applyAlignment="1" applyProtection="1">
      <alignment horizontal="center" vertical="center" wrapText="1"/>
      <protection hidden="1"/>
    </xf>
    <xf numFmtId="0" fontId="32" fillId="5" borderId="186" xfId="2" applyNumberFormat="1" applyFont="1" applyFill="1" applyBorder="1" applyAlignment="1" applyProtection="1">
      <alignment horizontal="center" vertical="center" wrapText="1"/>
      <protection hidden="1"/>
    </xf>
    <xf numFmtId="0" fontId="28" fillId="0" borderId="175" xfId="2" applyNumberFormat="1" applyFont="1" applyBorder="1" applyAlignment="1" applyProtection="1">
      <alignment horizontal="center" vertical="center"/>
      <protection hidden="1"/>
    </xf>
    <xf numFmtId="0" fontId="28" fillId="0" borderId="176" xfId="2" applyNumberFormat="1" applyFont="1" applyBorder="1" applyAlignment="1" applyProtection="1">
      <alignment horizontal="center" vertical="center"/>
      <protection hidden="1"/>
    </xf>
    <xf numFmtId="0" fontId="28" fillId="0" borderId="177" xfId="2" applyNumberFormat="1" applyFont="1" applyBorder="1" applyAlignment="1" applyProtection="1">
      <alignment horizontal="center" vertical="center"/>
      <protection hidden="1"/>
    </xf>
    <xf numFmtId="0" fontId="28" fillId="0" borderId="182" xfId="2" applyNumberFormat="1" applyFont="1" applyBorder="1" applyAlignment="1" applyProtection="1">
      <alignment horizontal="center" vertical="center"/>
      <protection hidden="1"/>
    </xf>
    <xf numFmtId="0" fontId="28" fillId="0" borderId="183" xfId="2" applyNumberFormat="1" applyFont="1" applyBorder="1" applyAlignment="1" applyProtection="1">
      <alignment horizontal="center" vertical="center"/>
      <protection hidden="1"/>
    </xf>
    <xf numFmtId="0" fontId="28" fillId="0" borderId="184" xfId="2" applyNumberFormat="1" applyFont="1" applyBorder="1" applyAlignment="1" applyProtection="1">
      <alignment horizontal="center" vertical="center"/>
      <protection hidden="1"/>
    </xf>
    <xf numFmtId="0" fontId="28" fillId="0" borderId="178" xfId="2" applyNumberFormat="1" applyFont="1" applyBorder="1" applyAlignment="1" applyProtection="1">
      <alignment horizontal="center" vertical="center" wrapText="1"/>
      <protection hidden="1"/>
    </xf>
    <xf numFmtId="0" fontId="28" fillId="0" borderId="180" xfId="2" applyNumberFormat="1" applyFont="1" applyBorder="1" applyAlignment="1" applyProtection="1">
      <alignment horizontal="center" vertical="center"/>
      <protection hidden="1"/>
    </xf>
    <xf numFmtId="0" fontId="28" fillId="0" borderId="185" xfId="2" applyNumberFormat="1" applyFont="1" applyBorder="1" applyAlignment="1" applyProtection="1">
      <alignment horizontal="center" vertical="center"/>
      <protection hidden="1"/>
    </xf>
    <xf numFmtId="0" fontId="28" fillId="0" borderId="187" xfId="2" applyNumberFormat="1" applyFont="1" applyBorder="1" applyAlignment="1" applyProtection="1">
      <alignment horizontal="center" vertical="center"/>
      <protection hidden="1"/>
    </xf>
    <xf numFmtId="0" fontId="28" fillId="5" borderId="178" xfId="2" applyNumberFormat="1" applyFont="1" applyFill="1" applyBorder="1" applyAlignment="1" applyProtection="1">
      <alignment horizontal="center" vertical="center" wrapText="1"/>
      <protection hidden="1"/>
    </xf>
    <xf numFmtId="0" fontId="28" fillId="5" borderId="170" xfId="2" applyNumberFormat="1" applyFont="1" applyFill="1" applyBorder="1" applyAlignment="1" applyProtection="1">
      <alignment horizontal="center" vertical="center" wrapText="1"/>
      <protection hidden="1"/>
    </xf>
    <xf numFmtId="0" fontId="28" fillId="5" borderId="180" xfId="2" applyNumberFormat="1" applyFont="1" applyFill="1" applyBorder="1" applyAlignment="1" applyProtection="1">
      <alignment horizontal="center" vertical="center" wrapText="1"/>
      <protection hidden="1"/>
    </xf>
    <xf numFmtId="0" fontId="28" fillId="5" borderId="185" xfId="2" applyNumberFormat="1" applyFont="1" applyFill="1" applyBorder="1" applyAlignment="1" applyProtection="1">
      <alignment horizontal="center" vertical="center" wrapText="1"/>
      <protection hidden="1"/>
    </xf>
    <xf numFmtId="0" fontId="28" fillId="5" borderId="109" xfId="2" applyNumberFormat="1" applyFont="1" applyFill="1" applyBorder="1" applyAlignment="1" applyProtection="1">
      <alignment horizontal="center" vertical="center" wrapText="1"/>
      <protection hidden="1"/>
    </xf>
    <xf numFmtId="0" fontId="28" fillId="5" borderId="187" xfId="2" applyNumberFormat="1" applyFont="1" applyFill="1" applyBorder="1" applyAlignment="1" applyProtection="1">
      <alignment horizontal="center" vertical="center" wrapText="1"/>
      <protection hidden="1"/>
    </xf>
    <xf numFmtId="0" fontId="28" fillId="5" borderId="181" xfId="2" applyNumberFormat="1" applyFont="1" applyFill="1" applyBorder="1" applyAlignment="1" applyProtection="1">
      <alignment horizontal="center" vertical="center" wrapText="1"/>
      <protection hidden="1"/>
    </xf>
    <xf numFmtId="0" fontId="28" fillId="5" borderId="179" xfId="2" applyNumberFormat="1" applyFont="1" applyFill="1" applyBorder="1" applyAlignment="1" applyProtection="1">
      <alignment horizontal="center" vertical="center" wrapText="1"/>
      <protection hidden="1"/>
    </xf>
    <xf numFmtId="0" fontId="28" fillId="5" borderId="188" xfId="2" applyNumberFormat="1" applyFont="1" applyFill="1" applyBorder="1" applyAlignment="1" applyProtection="1">
      <alignment horizontal="center" vertical="center" wrapText="1"/>
      <protection hidden="1"/>
    </xf>
    <xf numFmtId="0" fontId="28" fillId="5" borderId="186" xfId="2" applyNumberFormat="1" applyFont="1" applyFill="1" applyBorder="1" applyAlignment="1" applyProtection="1">
      <alignment horizontal="center" vertical="center" wrapText="1"/>
      <protection hidden="1"/>
    </xf>
    <xf numFmtId="0" fontId="28" fillId="5" borderId="189" xfId="2" applyNumberFormat="1" applyFont="1" applyFill="1" applyBorder="1" applyAlignment="1" applyProtection="1">
      <alignment horizontal="left" vertical="center" shrinkToFit="1"/>
      <protection hidden="1"/>
    </xf>
    <xf numFmtId="0" fontId="28" fillId="5" borderId="190" xfId="2" applyNumberFormat="1" applyFont="1" applyFill="1" applyBorder="1" applyAlignment="1" applyProtection="1">
      <alignment horizontal="left" vertical="center" shrinkToFit="1"/>
      <protection hidden="1"/>
    </xf>
    <xf numFmtId="0" fontId="28" fillId="5" borderId="191" xfId="2" applyNumberFormat="1" applyFont="1" applyFill="1" applyBorder="1" applyAlignment="1" applyProtection="1">
      <alignment horizontal="left" vertical="center" shrinkToFit="1"/>
      <protection hidden="1"/>
    </xf>
    <xf numFmtId="0" fontId="28" fillId="4" borderId="192" xfId="2" applyFont="1" applyFill="1" applyBorder="1" applyAlignment="1" applyProtection="1">
      <alignment horizontal="center" vertical="center" shrinkToFit="1"/>
      <protection locked="0" hidden="1"/>
    </xf>
    <xf numFmtId="0" fontId="28" fillId="4" borderId="193" xfId="2" applyFont="1" applyFill="1" applyBorder="1" applyAlignment="1" applyProtection="1">
      <alignment horizontal="center" vertical="center" shrinkToFit="1"/>
      <protection locked="0" hidden="1"/>
    </xf>
    <xf numFmtId="0" fontId="28" fillId="4" borderId="42" xfId="2" applyFont="1" applyFill="1" applyBorder="1" applyAlignment="1" applyProtection="1">
      <alignment horizontal="center" vertical="center" wrapText="1"/>
      <protection hidden="1"/>
    </xf>
    <xf numFmtId="0" fontId="28" fillId="4" borderId="40" xfId="2" applyFont="1" applyFill="1" applyBorder="1" applyAlignment="1" applyProtection="1">
      <alignment horizontal="center" vertical="center" wrapText="1"/>
      <protection hidden="1"/>
    </xf>
    <xf numFmtId="0" fontId="28" fillId="4" borderId="0" xfId="2" applyFont="1" applyFill="1" applyAlignment="1" applyProtection="1">
      <alignment horizontal="center" vertical="center" wrapText="1"/>
      <protection hidden="1"/>
    </xf>
    <xf numFmtId="0" fontId="28" fillId="4" borderId="0" xfId="2" applyFont="1" applyFill="1" applyAlignment="1" applyProtection="1">
      <alignment horizontal="center" vertical="center" shrinkToFit="1"/>
      <protection locked="0" hidden="1"/>
    </xf>
    <xf numFmtId="0" fontId="28" fillId="4" borderId="48" xfId="2" applyFont="1" applyFill="1" applyBorder="1" applyAlignment="1" applyProtection="1">
      <alignment horizontal="center" vertical="center" shrinkToFit="1"/>
      <protection locked="0" hidden="1"/>
    </xf>
    <xf numFmtId="0" fontId="28" fillId="5" borderId="194" xfId="2" applyNumberFormat="1" applyFont="1" applyFill="1" applyBorder="1" applyAlignment="1" applyProtection="1">
      <alignment horizontal="left" vertical="center" shrinkToFit="1"/>
      <protection hidden="1"/>
    </xf>
    <xf numFmtId="0" fontId="28" fillId="5" borderId="195" xfId="2" applyNumberFormat="1" applyFont="1" applyFill="1" applyBorder="1" applyAlignment="1" applyProtection="1">
      <alignment horizontal="left" vertical="center" shrinkToFit="1"/>
      <protection hidden="1"/>
    </xf>
    <xf numFmtId="0" fontId="28" fillId="5" borderId="196" xfId="2" applyNumberFormat="1" applyFont="1" applyFill="1" applyBorder="1" applyAlignment="1" applyProtection="1">
      <alignment horizontal="left" vertical="center" shrinkToFit="1"/>
      <protection hidden="1"/>
    </xf>
    <xf numFmtId="0" fontId="28" fillId="4" borderId="197" xfId="2" applyFont="1" applyFill="1" applyBorder="1" applyAlignment="1" applyProtection="1">
      <alignment horizontal="center" vertical="center" shrinkToFit="1"/>
      <protection locked="0" hidden="1"/>
    </xf>
    <xf numFmtId="0" fontId="28" fillId="4" borderId="198" xfId="2" applyFont="1" applyFill="1" applyBorder="1" applyAlignment="1" applyProtection="1">
      <alignment horizontal="center" vertical="center" shrinkToFit="1"/>
      <protection locked="0" hidden="1"/>
    </xf>
    <xf numFmtId="0" fontId="28" fillId="0" borderId="194" xfId="2" applyNumberFormat="1" applyFont="1" applyBorder="1" applyAlignment="1" applyProtection="1">
      <alignment horizontal="left" vertical="center" shrinkToFit="1"/>
      <protection hidden="1"/>
    </xf>
    <xf numFmtId="0" fontId="28" fillId="0" borderId="195" xfId="2" applyNumberFormat="1" applyFont="1" applyBorder="1" applyAlignment="1" applyProtection="1">
      <alignment horizontal="left" vertical="center" shrinkToFit="1"/>
      <protection hidden="1"/>
    </xf>
    <xf numFmtId="0" fontId="28" fillId="0" borderId="196" xfId="2" applyNumberFormat="1" applyFont="1" applyBorder="1" applyAlignment="1" applyProtection="1">
      <alignment horizontal="left" vertical="center" shrinkToFit="1"/>
      <protection hidden="1"/>
    </xf>
    <xf numFmtId="0" fontId="28" fillId="5" borderId="199" xfId="2" applyNumberFormat="1" applyFont="1" applyFill="1" applyBorder="1" applyAlignment="1" applyProtection="1">
      <alignment horizontal="left" vertical="center" wrapText="1"/>
      <protection hidden="1"/>
    </xf>
    <xf numFmtId="0" fontId="28" fillId="5" borderId="200" xfId="2" applyNumberFormat="1" applyFont="1" applyFill="1" applyBorder="1" applyAlignment="1" applyProtection="1">
      <alignment horizontal="left" vertical="center" wrapText="1"/>
      <protection hidden="1"/>
    </xf>
    <xf numFmtId="0" fontId="28" fillId="5" borderId="201" xfId="2" applyNumberFormat="1" applyFont="1" applyFill="1" applyBorder="1" applyAlignment="1" applyProtection="1">
      <alignment horizontal="left" vertical="center" wrapText="1"/>
      <protection hidden="1"/>
    </xf>
    <xf numFmtId="0" fontId="28" fillId="4" borderId="202" xfId="2" applyFont="1" applyFill="1" applyBorder="1" applyAlignment="1" applyProtection="1">
      <alignment horizontal="center" vertical="center" shrinkToFit="1"/>
      <protection locked="0" hidden="1"/>
    </xf>
    <xf numFmtId="0" fontId="28" fillId="4" borderId="203" xfId="2" applyFont="1" applyFill="1" applyBorder="1" applyAlignment="1" applyProtection="1">
      <alignment horizontal="center" vertical="center" shrinkToFit="1"/>
      <protection locked="0" hidden="1"/>
    </xf>
    <xf numFmtId="0" fontId="28" fillId="4" borderId="28" xfId="2" applyFont="1" applyFill="1" applyBorder="1" applyAlignment="1" applyProtection="1">
      <alignment horizontal="center" vertical="center"/>
      <protection hidden="1"/>
    </xf>
    <xf numFmtId="0" fontId="28" fillId="4" borderId="27" xfId="2" applyFont="1" applyFill="1" applyBorder="1" applyAlignment="1" applyProtection="1">
      <alignment horizontal="center" vertical="center" wrapText="1"/>
      <protection hidden="1"/>
    </xf>
    <xf numFmtId="0" fontId="28" fillId="4" borderId="3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shrinkToFit="1"/>
      <protection locked="0" hidden="1"/>
    </xf>
    <xf numFmtId="0" fontId="28" fillId="4" borderId="39" xfId="2" applyFont="1" applyFill="1" applyBorder="1" applyAlignment="1" applyProtection="1">
      <alignment horizontal="center" vertical="center" shrinkToFit="1"/>
      <protection locked="0" hidden="1"/>
    </xf>
    <xf numFmtId="0" fontId="28" fillId="0" borderId="10" xfId="2" applyNumberFormat="1" applyFont="1" applyBorder="1" applyAlignment="1" applyProtection="1">
      <alignment horizontal="center" vertical="center" wrapText="1"/>
      <protection hidden="1"/>
    </xf>
    <xf numFmtId="0" fontId="28" fillId="0" borderId="11" xfId="2" applyNumberFormat="1" applyFont="1" applyBorder="1" applyAlignment="1" applyProtection="1">
      <alignment horizontal="center" vertical="center" wrapText="1"/>
      <protection hidden="1"/>
    </xf>
    <xf numFmtId="0" fontId="28" fillId="5" borderId="11" xfId="2" applyNumberFormat="1" applyFont="1" applyFill="1" applyBorder="1" applyAlignment="1" applyProtection="1">
      <alignment horizontal="center" vertical="center" wrapText="1"/>
      <protection locked="0" hidden="1"/>
    </xf>
    <xf numFmtId="0" fontId="28" fillId="5" borderId="12" xfId="2" applyNumberFormat="1" applyFont="1" applyFill="1" applyBorder="1" applyAlignment="1" applyProtection="1">
      <alignment horizontal="center" vertical="center" wrapText="1"/>
      <protection locked="0" hidden="1"/>
    </xf>
    <xf numFmtId="0" fontId="28" fillId="5" borderId="52" xfId="2" applyNumberFormat="1" applyFont="1" applyFill="1" applyBorder="1" applyAlignment="1" applyProtection="1">
      <alignment horizontal="center" vertical="center" wrapText="1"/>
      <protection locked="0" hidden="1"/>
    </xf>
    <xf numFmtId="0" fontId="28" fillId="5" borderId="204" xfId="2" applyNumberFormat="1" applyFont="1" applyFill="1" applyBorder="1" applyAlignment="1" applyProtection="1">
      <alignment horizontal="center" vertical="center" wrapText="1"/>
      <protection hidden="1"/>
    </xf>
    <xf numFmtId="0" fontId="28" fillId="5" borderId="43" xfId="2" applyNumberFormat="1" applyFont="1" applyFill="1" applyBorder="1" applyAlignment="1" applyProtection="1">
      <alignment horizontal="center" vertical="center" wrapText="1"/>
      <protection hidden="1"/>
    </xf>
    <xf numFmtId="0" fontId="28" fillId="5" borderId="205" xfId="2" applyNumberFormat="1" applyFont="1" applyFill="1" applyBorder="1" applyAlignment="1" applyProtection="1">
      <alignment horizontal="center" vertical="center" wrapText="1"/>
      <protection hidden="1"/>
    </xf>
    <xf numFmtId="0" fontId="28" fillId="3" borderId="43" xfId="2" applyNumberFormat="1" applyFont="1" applyFill="1" applyBorder="1" applyAlignment="1" applyProtection="1">
      <alignment horizontal="center" vertical="center"/>
      <protection hidden="1"/>
    </xf>
    <xf numFmtId="0" fontId="28" fillId="3" borderId="206" xfId="2" applyNumberFormat="1" applyFont="1" applyFill="1" applyBorder="1" applyAlignment="1" applyProtection="1">
      <alignment horizontal="center" vertical="center"/>
      <protection hidden="1"/>
    </xf>
    <xf numFmtId="0" fontId="28" fillId="5" borderId="49" xfId="2" applyNumberFormat="1" applyFont="1" applyFill="1" applyBorder="1" applyAlignment="1" applyProtection="1">
      <alignment horizontal="center" vertical="center" wrapText="1"/>
      <protection hidden="1"/>
    </xf>
    <xf numFmtId="0" fontId="28" fillId="5" borderId="25" xfId="2" applyNumberFormat="1" applyFont="1" applyFill="1" applyBorder="1" applyAlignment="1" applyProtection="1">
      <alignment horizontal="center" vertical="center" wrapText="1"/>
      <protection hidden="1"/>
    </xf>
    <xf numFmtId="0" fontId="28" fillId="5" borderId="26" xfId="2" applyNumberFormat="1" applyFont="1" applyFill="1" applyBorder="1" applyAlignment="1" applyProtection="1">
      <alignment horizontal="center" vertical="center" wrapText="1"/>
      <protection hidden="1"/>
    </xf>
    <xf numFmtId="0" fontId="28" fillId="3" borderId="25"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left" vertical="center"/>
      <protection hidden="1"/>
    </xf>
    <xf numFmtId="0" fontId="38" fillId="3" borderId="13" xfId="3" applyNumberFormat="1" applyFont="1" applyFill="1" applyBorder="1" applyAlignment="1" applyProtection="1">
      <alignment horizontal="left" vertical="center"/>
      <protection locked="0" hidden="1"/>
    </xf>
    <xf numFmtId="0" fontId="28" fillId="0" borderId="39"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wrapText="1"/>
      <protection hidden="1"/>
    </xf>
    <xf numFmtId="0" fontId="28" fillId="0" borderId="22" xfId="2" applyNumberFormat="1" applyFont="1" applyBorder="1" applyAlignment="1" applyProtection="1">
      <alignment horizontal="center" vertical="center" wrapText="1"/>
      <protection hidden="1"/>
    </xf>
    <xf numFmtId="0" fontId="28" fillId="3" borderId="9"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locked="0" hidden="1"/>
    </xf>
    <xf numFmtId="0" fontId="28" fillId="0" borderId="52" xfId="2" applyNumberFormat="1" applyFont="1" applyBorder="1" applyAlignment="1" applyProtection="1">
      <alignment horizontal="center" vertical="center"/>
      <protection hidden="1"/>
    </xf>
    <xf numFmtId="0" fontId="28" fillId="0" borderId="53" xfId="2" applyNumberFormat="1" applyFont="1" applyBorder="1" applyAlignment="1" applyProtection="1">
      <alignment horizontal="center" vertical="center"/>
      <protection hidden="1"/>
    </xf>
    <xf numFmtId="0" fontId="28" fillId="5" borderId="16" xfId="2" applyNumberFormat="1" applyFont="1" applyFill="1" applyBorder="1" applyAlignment="1" applyProtection="1">
      <alignment horizontal="center" vertical="center" wrapText="1"/>
      <protection locked="0" hidden="1"/>
    </xf>
    <xf numFmtId="0" fontId="28" fillId="5" borderId="9" xfId="2" applyNumberFormat="1" applyFont="1" applyFill="1" applyBorder="1" applyAlignment="1" applyProtection="1">
      <alignment horizontal="center" vertical="center" wrapText="1"/>
      <protection locked="0" hidden="1"/>
    </xf>
    <xf numFmtId="56" fontId="28" fillId="4" borderId="9" xfId="2" applyNumberFormat="1" applyFont="1" applyFill="1" applyBorder="1" applyAlignment="1" applyProtection="1">
      <alignment horizontal="center" vertical="center" wrapText="1"/>
      <protection hidden="1"/>
    </xf>
    <xf numFmtId="0" fontId="28" fillId="4" borderId="9" xfId="2" applyFont="1" applyFill="1" applyBorder="1" applyAlignment="1" applyProtection="1">
      <alignment horizontal="center" vertical="center" wrapText="1"/>
      <protection hidden="1"/>
    </xf>
    <xf numFmtId="0" fontId="28" fillId="4" borderId="9" xfId="2" applyFont="1" applyFill="1" applyBorder="1" applyAlignment="1" applyProtection="1">
      <alignment horizontal="left" vertical="center" wrapText="1"/>
      <protection hidden="1"/>
    </xf>
    <xf numFmtId="0" fontId="28" fillId="3" borderId="40" xfId="2" applyNumberFormat="1" applyFont="1" applyFill="1" applyBorder="1" applyAlignment="1" applyProtection="1">
      <alignment horizontal="center" vertical="center"/>
      <protection hidden="1"/>
    </xf>
    <xf numFmtId="0" fontId="28" fillId="3" borderId="9" xfId="2" applyNumberFormat="1" applyFont="1" applyFill="1" applyBorder="1" applyAlignment="1" applyProtection="1">
      <alignment horizontal="left" vertical="center" wrapText="1"/>
      <protection hidden="1"/>
    </xf>
    <xf numFmtId="0" fontId="28" fillId="3" borderId="53" xfId="2" applyNumberFormat="1" applyFont="1" applyFill="1" applyBorder="1" applyAlignment="1" applyProtection="1">
      <alignment horizontal="left" vertical="center" wrapText="1"/>
      <protection hidden="1"/>
    </xf>
    <xf numFmtId="0" fontId="28" fillId="3" borderId="9" xfId="2" applyNumberFormat="1" applyFont="1" applyFill="1" applyBorder="1" applyAlignment="1" applyProtection="1">
      <alignment horizontal="center" vertical="center" wrapText="1"/>
      <protection hidden="1"/>
    </xf>
    <xf numFmtId="0" fontId="28" fillId="5" borderId="22" xfId="2" applyNumberFormat="1" applyFont="1" applyFill="1" applyBorder="1" applyAlignment="1" applyProtection="1">
      <alignment horizontal="center" vertical="center" wrapText="1"/>
      <protection locked="0" hidden="1"/>
    </xf>
    <xf numFmtId="0" fontId="28" fillId="5" borderId="23"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hidden="1"/>
    </xf>
    <xf numFmtId="0" fontId="28" fillId="3" borderId="23" xfId="2" applyNumberFormat="1" applyFont="1" applyFill="1" applyBorder="1" applyAlignment="1" applyProtection="1">
      <alignment horizontal="left" vertical="center" wrapText="1"/>
      <protection hidden="1"/>
    </xf>
    <xf numFmtId="0" fontId="28" fillId="3" borderId="38" xfId="2" applyNumberFormat="1" applyFont="1" applyFill="1" applyBorder="1" applyAlignment="1" applyProtection="1">
      <alignment horizontal="center" vertical="center"/>
      <protection hidden="1"/>
    </xf>
    <xf numFmtId="0" fontId="28" fillId="3" borderId="58" xfId="2" applyNumberFormat="1" applyFont="1" applyFill="1" applyBorder="1" applyAlignment="1" applyProtection="1">
      <alignment horizontal="left" vertical="center" wrapText="1"/>
      <protection hidden="1"/>
    </xf>
    <xf numFmtId="0" fontId="28" fillId="0" borderId="52" xfId="2" applyNumberFormat="1" applyFont="1" applyBorder="1" applyAlignment="1" applyProtection="1">
      <alignment horizontal="center" vertical="center" wrapText="1"/>
      <protection hidden="1"/>
    </xf>
    <xf numFmtId="0" fontId="28" fillId="0" borderId="53"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protection hidden="1"/>
    </xf>
    <xf numFmtId="0" fontId="28" fillId="0" borderId="207" xfId="2" applyNumberFormat="1" applyFont="1" applyBorder="1" applyAlignment="1" applyProtection="1">
      <alignment horizontal="center" vertical="center"/>
      <protection hidden="1"/>
    </xf>
    <xf numFmtId="0" fontId="28" fillId="0" borderId="208" xfId="2" applyNumberFormat="1" applyFont="1" applyBorder="1" applyAlignment="1" applyProtection="1">
      <alignment horizontal="center" vertical="center"/>
      <protection hidden="1"/>
    </xf>
    <xf numFmtId="0" fontId="28" fillId="0" borderId="209" xfId="2" applyNumberFormat="1" applyFont="1" applyBorder="1" applyAlignment="1" applyProtection="1">
      <alignment horizontal="center" vertical="center"/>
      <protection hidden="1"/>
    </xf>
    <xf numFmtId="0" fontId="28" fillId="0" borderId="10" xfId="2" applyNumberFormat="1" applyFont="1" applyBorder="1" applyAlignment="1" applyProtection="1">
      <alignment horizontal="left" vertical="center" wrapText="1"/>
      <protection hidden="1"/>
    </xf>
    <xf numFmtId="0" fontId="28" fillId="0" borderId="11" xfId="2" applyNumberFormat="1" applyFont="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protection hidden="1"/>
    </xf>
    <xf numFmtId="0" fontId="28" fillId="3" borderId="15" xfId="2" applyNumberFormat="1" applyFont="1" applyFill="1" applyBorder="1" applyAlignment="1" applyProtection="1">
      <alignment horizontal="left" vertical="center"/>
      <protection hidden="1"/>
    </xf>
    <xf numFmtId="0" fontId="38" fillId="3" borderId="2" xfId="3" applyNumberFormat="1" applyFont="1" applyFill="1" applyBorder="1" applyAlignment="1" applyProtection="1">
      <alignment horizontal="left" vertical="center" wrapText="1"/>
      <protection hidden="1"/>
    </xf>
    <xf numFmtId="0" fontId="38" fillId="3" borderId="3" xfId="3" applyNumberFormat="1" applyFont="1" applyFill="1" applyBorder="1" applyAlignment="1" applyProtection="1">
      <alignment horizontal="left" vertical="center" wrapText="1"/>
      <protection hidden="1"/>
    </xf>
    <xf numFmtId="0" fontId="38" fillId="3" borderId="36" xfId="3" applyNumberFormat="1" applyFont="1" applyFill="1" applyBorder="1" applyAlignment="1" applyProtection="1">
      <alignment horizontal="left" vertical="center" wrapText="1"/>
      <protection hidden="1"/>
    </xf>
    <xf numFmtId="0" fontId="38" fillId="3" borderId="6" xfId="3" applyNumberFormat="1" applyFont="1" applyFill="1" applyBorder="1" applyAlignment="1" applyProtection="1">
      <alignment horizontal="left" vertical="center" wrapText="1"/>
      <protection hidden="1"/>
    </xf>
    <xf numFmtId="0" fontId="38" fillId="3" borderId="7" xfId="3" applyNumberFormat="1" applyFont="1" applyFill="1" applyBorder="1" applyAlignment="1" applyProtection="1">
      <alignment horizontal="left" vertical="center" wrapText="1"/>
      <protection hidden="1"/>
    </xf>
    <xf numFmtId="0" fontId="38" fillId="3" borderId="20" xfId="3" applyNumberFormat="1" applyFont="1" applyFill="1" applyBorder="1" applyAlignment="1" applyProtection="1">
      <alignment horizontal="left" vertical="center" wrapText="1"/>
      <protection hidden="1"/>
    </xf>
    <xf numFmtId="0" fontId="28" fillId="0" borderId="34" xfId="2" applyNumberFormat="1" applyFont="1" applyBorder="1" applyAlignment="1" applyProtection="1">
      <alignment horizontal="left" vertical="center" wrapText="1"/>
      <protection hidden="1"/>
    </xf>
    <xf numFmtId="0" fontId="28" fillId="0" borderId="18" xfId="2" applyNumberFormat="1" applyFont="1" applyBorder="1" applyAlignment="1" applyProtection="1">
      <alignment horizontal="left" vertical="center" wrapText="1"/>
      <protection hidden="1"/>
    </xf>
    <xf numFmtId="0" fontId="28" fillId="0" borderId="19" xfId="2" applyNumberFormat="1" applyFont="1" applyBorder="1" applyAlignment="1" applyProtection="1">
      <alignment horizontal="left" vertical="center" wrapText="1"/>
      <protection hidden="1"/>
    </xf>
    <xf numFmtId="0" fontId="28" fillId="3" borderId="7" xfId="2" applyNumberFormat="1" applyFont="1" applyFill="1" applyBorder="1" applyAlignment="1" applyProtection="1">
      <alignment horizontal="left" vertical="center"/>
      <protection hidden="1"/>
    </xf>
    <xf numFmtId="0" fontId="28" fillId="3" borderId="20" xfId="2" applyNumberFormat="1" applyFont="1" applyFill="1" applyBorder="1" applyAlignment="1" applyProtection="1">
      <alignment horizontal="left" vertical="center"/>
      <protection hidden="1"/>
    </xf>
    <xf numFmtId="0" fontId="28" fillId="0" borderId="35" xfId="2" applyNumberFormat="1" applyFont="1" applyBorder="1" applyAlignment="1" applyProtection="1">
      <alignment horizontal="left" vertical="center" wrapText="1"/>
      <protection hidden="1"/>
    </xf>
    <xf numFmtId="0" fontId="28" fillId="0" borderId="3" xfId="2" applyNumberFormat="1" applyFont="1" applyBorder="1" applyAlignment="1" applyProtection="1">
      <alignment horizontal="left" vertical="center" wrapText="1"/>
      <protection hidden="1"/>
    </xf>
    <xf numFmtId="0" fontId="28" fillId="0" borderId="4" xfId="2" applyNumberFormat="1" applyFont="1" applyBorder="1" applyAlignment="1" applyProtection="1">
      <alignment horizontal="left" vertical="center" wrapText="1"/>
      <protection hidden="1"/>
    </xf>
    <xf numFmtId="0" fontId="28" fillId="0" borderId="46" xfId="2" applyNumberFormat="1" applyFont="1" applyBorder="1" applyAlignment="1" applyProtection="1">
      <alignment horizontal="left" vertical="center" wrapText="1"/>
      <protection hidden="1"/>
    </xf>
    <xf numFmtId="0" fontId="28" fillId="0" borderId="7" xfId="2" applyNumberFormat="1" applyFont="1" applyBorder="1" applyAlignment="1" applyProtection="1">
      <alignment horizontal="left" vertical="center" wrapText="1"/>
      <protection hidden="1"/>
    </xf>
    <xf numFmtId="0" fontId="28" fillId="0" borderId="8" xfId="2" applyNumberFormat="1" applyFont="1" applyBorder="1" applyAlignment="1" applyProtection="1">
      <alignment horizontal="left" vertical="center" wrapText="1"/>
      <protection hidden="1"/>
    </xf>
    <xf numFmtId="0" fontId="38" fillId="3" borderId="3" xfId="3" applyNumberFormat="1" applyFont="1" applyFill="1" applyBorder="1" applyAlignment="1" applyProtection="1">
      <alignment horizontal="left" vertical="center"/>
      <protection hidden="1"/>
    </xf>
    <xf numFmtId="0" fontId="38" fillId="3" borderId="7" xfId="3" applyNumberFormat="1" applyFont="1" applyFill="1" applyBorder="1" applyAlignment="1" applyProtection="1">
      <alignment horizontal="left" vertical="center"/>
      <protection hidden="1"/>
    </xf>
    <xf numFmtId="0" fontId="28" fillId="3" borderId="0" xfId="2" applyNumberFormat="1" applyFont="1" applyFill="1" applyAlignment="1" applyProtection="1">
      <alignment horizontal="left" vertical="center"/>
      <protection hidden="1"/>
    </xf>
    <xf numFmtId="0" fontId="28" fillId="3" borderId="48" xfId="2" applyNumberFormat="1" applyFont="1" applyFill="1" applyBorder="1" applyAlignment="1" applyProtection="1">
      <alignment horizontal="left" vertical="center"/>
      <protection hidden="1"/>
    </xf>
    <xf numFmtId="0" fontId="28" fillId="3" borderId="28" xfId="2" applyNumberFormat="1" applyFont="1" applyFill="1" applyBorder="1" applyAlignment="1" applyProtection="1">
      <alignment horizontal="left" vertical="center"/>
      <protection hidden="1"/>
    </xf>
    <xf numFmtId="0" fontId="28" fillId="3" borderId="39" xfId="2" applyNumberFormat="1" applyFont="1" applyFill="1" applyBorder="1" applyAlignment="1" applyProtection="1">
      <alignment horizontal="left" vertical="center"/>
      <protection hidden="1"/>
    </xf>
    <xf numFmtId="0" fontId="28" fillId="3" borderId="3" xfId="2" applyNumberFormat="1" applyFont="1" applyFill="1" applyBorder="1" applyAlignment="1" applyProtection="1">
      <alignment horizontal="left" vertical="center"/>
      <protection hidden="1"/>
    </xf>
    <xf numFmtId="0" fontId="28" fillId="3" borderId="36" xfId="2" applyNumberFormat="1" applyFont="1" applyFill="1" applyBorder="1" applyAlignment="1" applyProtection="1">
      <alignment horizontal="left" vertical="center"/>
      <protection hidden="1"/>
    </xf>
    <xf numFmtId="0" fontId="28" fillId="3" borderId="7" xfId="2" applyNumberFormat="1" applyFont="1" applyFill="1" applyBorder="1" applyAlignment="1" applyProtection="1">
      <alignment horizontal="center" vertical="center" shrinkToFit="1"/>
      <protection locked="0" hidden="1"/>
    </xf>
    <xf numFmtId="0" fontId="28" fillId="0" borderId="47" xfId="2" applyNumberFormat="1" applyFont="1" applyBorder="1" applyAlignment="1" applyProtection="1">
      <alignment horizontal="left" vertical="center" wrapText="1"/>
      <protection hidden="1"/>
    </xf>
    <xf numFmtId="0" fontId="28" fillId="0" borderId="0" xfId="2" applyNumberFormat="1" applyFont="1" applyAlignment="1" applyProtection="1">
      <alignment horizontal="left" vertical="center" wrapText="1"/>
      <protection hidden="1"/>
    </xf>
    <xf numFmtId="0" fontId="28" fillId="0" borderId="40" xfId="2" applyNumberFormat="1" applyFont="1" applyBorder="1" applyAlignment="1" applyProtection="1">
      <alignment horizontal="left" vertical="center" wrapText="1"/>
      <protection hidden="1"/>
    </xf>
    <xf numFmtId="0" fontId="38" fillId="3" borderId="0" xfId="3" applyNumberFormat="1" applyFont="1" applyFill="1" applyAlignment="1" applyProtection="1">
      <alignment horizontal="left" vertical="center"/>
      <protection hidden="1"/>
    </xf>
    <xf numFmtId="0" fontId="28" fillId="0" borderId="16" xfId="2" applyNumberFormat="1" applyFont="1" applyBorder="1" applyAlignment="1" applyProtection="1">
      <alignment horizontal="left" vertical="center" wrapText="1"/>
      <protection hidden="1"/>
    </xf>
    <xf numFmtId="0" fontId="28" fillId="0" borderId="9" xfId="2" applyNumberFormat="1" applyFont="1" applyBorder="1" applyAlignment="1" applyProtection="1">
      <alignment horizontal="left" vertical="center" wrapText="1"/>
      <protection hidden="1"/>
    </xf>
    <xf numFmtId="0" fontId="28" fillId="0" borderId="22" xfId="2" applyNumberFormat="1" applyFont="1" applyBorder="1" applyAlignment="1" applyProtection="1">
      <alignment horizontal="left" vertical="center" wrapText="1"/>
      <protection hidden="1"/>
    </xf>
    <xf numFmtId="0" fontId="28" fillId="0" borderId="23" xfId="2" applyNumberFormat="1" applyFont="1" applyBorder="1" applyAlignment="1" applyProtection="1">
      <alignment horizontal="left" vertical="center" wrapText="1"/>
      <protection hidden="1"/>
    </xf>
    <xf numFmtId="0" fontId="38" fillId="3" borderId="0" xfId="3" applyNumberFormat="1" applyFont="1" applyFill="1" applyAlignment="1" applyProtection="1">
      <alignment horizontal="center" vertical="center" wrapText="1"/>
      <protection hidden="1"/>
    </xf>
    <xf numFmtId="0" fontId="38" fillId="3" borderId="28" xfId="3" applyNumberFormat="1" applyFont="1" applyFill="1" applyBorder="1" applyAlignment="1" applyProtection="1">
      <alignment horizontal="center" vertical="center" wrapText="1"/>
      <protection hidden="1"/>
    </xf>
    <xf numFmtId="0" fontId="38" fillId="3" borderId="28" xfId="3" applyNumberFormat="1" applyFont="1" applyFill="1" applyBorder="1" applyAlignment="1" applyProtection="1">
      <alignment horizontal="center" vertical="center"/>
      <protection hidden="1"/>
    </xf>
    <xf numFmtId="0" fontId="38" fillId="3" borderId="28" xfId="4" applyNumberFormat="1" applyFont="1" applyFill="1" applyBorder="1" applyAlignment="1" applyProtection="1">
      <alignment horizontal="center" vertical="center"/>
      <protection hidden="1"/>
    </xf>
    <xf numFmtId="0" fontId="28" fillId="3" borderId="50" xfId="2" applyNumberFormat="1" applyFont="1" applyFill="1" applyBorder="1" applyAlignment="1" applyProtection="1">
      <alignment horizontal="left" vertical="center" wrapText="1"/>
      <protection hidden="1"/>
    </xf>
    <xf numFmtId="0" fontId="28" fillId="3" borderId="32" xfId="2" applyNumberFormat="1" applyFont="1" applyFill="1" applyBorder="1" applyAlignment="1" applyProtection="1">
      <alignment horizontal="left" vertical="center" wrapText="1"/>
      <protection hidden="1"/>
    </xf>
    <xf numFmtId="0" fontId="28" fillId="3" borderId="33"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left" vertical="center" wrapText="1"/>
      <protection hidden="1"/>
    </xf>
    <xf numFmtId="0" fontId="28" fillId="3" borderId="0" xfId="2" applyNumberFormat="1" applyFont="1" applyFill="1" applyAlignment="1" applyProtection="1">
      <alignment horizontal="left" vertical="center" wrapText="1"/>
      <protection hidden="1"/>
    </xf>
    <xf numFmtId="0" fontId="28" fillId="3" borderId="48" xfId="2" applyNumberFormat="1" applyFont="1" applyFill="1" applyBorder="1" applyAlignment="1" applyProtection="1">
      <alignment horizontal="left" vertical="center" wrapText="1"/>
      <protection hidden="1"/>
    </xf>
    <xf numFmtId="0" fontId="28" fillId="3" borderId="37" xfId="2" applyNumberFormat="1" applyFont="1" applyFill="1" applyBorder="1" applyAlignment="1" applyProtection="1">
      <alignment horizontal="left" vertical="center" wrapText="1"/>
      <protection hidden="1"/>
    </xf>
    <xf numFmtId="0" fontId="28" fillId="3" borderId="28" xfId="2" applyNumberFormat="1" applyFont="1" applyFill="1" applyBorder="1" applyAlignment="1" applyProtection="1">
      <alignment horizontal="left" vertical="center" wrapText="1"/>
      <protection hidden="1"/>
    </xf>
    <xf numFmtId="0" fontId="28" fillId="3" borderId="39" xfId="2" applyNumberFormat="1" applyFont="1" applyFill="1" applyBorder="1" applyAlignment="1" applyProtection="1">
      <alignment horizontal="left" vertical="center" wrapText="1"/>
      <protection hidden="1"/>
    </xf>
    <xf numFmtId="0" fontId="28" fillId="3" borderId="3" xfId="2" applyNumberFormat="1" applyFont="1" applyFill="1" applyBorder="1" applyAlignment="1" applyProtection="1">
      <alignment horizontal="left" vertical="center" wrapText="1"/>
      <protection hidden="1"/>
    </xf>
    <xf numFmtId="0" fontId="28" fillId="3" borderId="36" xfId="2" applyNumberFormat="1" applyFont="1" applyFill="1" applyBorder="1" applyAlignment="1" applyProtection="1">
      <alignment horizontal="left" vertical="center" wrapText="1"/>
      <protection hidden="1"/>
    </xf>
    <xf numFmtId="0" fontId="28" fillId="3" borderId="7" xfId="2" applyNumberFormat="1" applyFont="1" applyFill="1" applyBorder="1" applyAlignment="1" applyProtection="1">
      <alignment horizontal="left" vertical="center" wrapText="1"/>
      <protection hidden="1"/>
    </xf>
    <xf numFmtId="0" fontId="28" fillId="3" borderId="20" xfId="2" applyNumberFormat="1" applyFont="1" applyFill="1" applyBorder="1" applyAlignment="1" applyProtection="1">
      <alignment horizontal="left" vertical="center" wrapText="1"/>
      <protection hidden="1"/>
    </xf>
    <xf numFmtId="0" fontId="28" fillId="3" borderId="2" xfId="2" applyNumberFormat="1" applyFont="1" applyFill="1" applyBorder="1" applyAlignment="1" applyProtection="1">
      <alignment horizontal="left" vertical="center" wrapText="1"/>
      <protection hidden="1"/>
    </xf>
    <xf numFmtId="0" fontId="28" fillId="3" borderId="6" xfId="2" applyNumberFormat="1" applyFont="1" applyFill="1" applyBorder="1" applyAlignment="1" applyProtection="1">
      <alignment horizontal="left" vertical="center" wrapText="1"/>
      <protection hidden="1"/>
    </xf>
    <xf numFmtId="0" fontId="28" fillId="5" borderId="0" xfId="2" applyNumberFormat="1" applyFont="1" applyFill="1" applyAlignment="1" applyProtection="1">
      <alignment horizontal="center" vertical="center"/>
      <protection hidden="1"/>
    </xf>
    <xf numFmtId="0" fontId="28" fillId="0" borderId="41"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protection locked="0" hidden="1"/>
    </xf>
    <xf numFmtId="0" fontId="28" fillId="3" borderId="11" xfId="2" applyNumberFormat="1" applyFont="1" applyFill="1" applyBorder="1" applyAlignment="1" applyProtection="1">
      <alignment horizontal="left" vertical="center" wrapText="1"/>
      <protection hidden="1"/>
    </xf>
    <xf numFmtId="0" fontId="28" fillId="3" borderId="5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shrinkToFit="1"/>
      <protection hidden="1"/>
    </xf>
    <xf numFmtId="0" fontId="28" fillId="3" borderId="42" xfId="2" applyNumberFormat="1" applyFont="1" applyFill="1" applyBorder="1" applyAlignment="1" applyProtection="1">
      <alignment horizontal="left" vertical="center" wrapText="1"/>
      <protection hidden="1"/>
    </xf>
    <xf numFmtId="0" fontId="28" fillId="0" borderId="50" xfId="2" applyNumberFormat="1" applyFont="1" applyBorder="1" applyAlignment="1" applyProtection="1">
      <alignment horizontal="center" vertical="center" wrapText="1"/>
      <protection hidden="1"/>
    </xf>
    <xf numFmtId="0" fontId="38" fillId="3" borderId="31" xfId="4" applyNumberFormat="1" applyFont="1" applyFill="1" applyBorder="1" applyAlignment="1" applyProtection="1">
      <alignment horizontal="center" vertical="center"/>
      <protection hidden="1"/>
    </xf>
    <xf numFmtId="0" fontId="38" fillId="3" borderId="42" xfId="4" applyNumberFormat="1" applyFont="1" applyFill="1" applyBorder="1" applyAlignment="1" applyProtection="1">
      <alignment horizontal="center" vertical="center"/>
      <protection hidden="1"/>
    </xf>
    <xf numFmtId="0" fontId="28" fillId="3" borderId="51" xfId="2" applyNumberFormat="1" applyFont="1" applyFill="1" applyBorder="1" applyAlignment="1" applyProtection="1">
      <alignment horizontal="center" vertical="center"/>
      <protection hidden="1"/>
    </xf>
    <xf numFmtId="0" fontId="28" fillId="0" borderId="31" xfId="2" applyNumberFormat="1" applyFont="1" applyBorder="1" applyAlignment="1" applyProtection="1">
      <alignment horizontal="center" vertical="center" wrapText="1"/>
      <protection hidden="1"/>
    </xf>
    <xf numFmtId="0" fontId="28" fillId="3" borderId="31" xfId="2" applyNumberFormat="1" applyFont="1" applyFill="1" applyBorder="1" applyAlignment="1" applyProtection="1">
      <alignment horizontal="left" vertical="center" wrapText="1"/>
      <protection hidden="1"/>
    </xf>
    <xf numFmtId="0" fontId="38" fillId="3" borderId="6" xfId="4" applyNumberFormat="1" applyFont="1" applyFill="1" applyBorder="1" applyAlignment="1" applyProtection="1">
      <alignment horizontal="center" vertical="center"/>
      <protection hidden="1"/>
    </xf>
    <xf numFmtId="0" fontId="28" fillId="3" borderId="35"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locked="0" hidden="1"/>
    </xf>
    <xf numFmtId="0" fontId="28" fillId="3" borderId="4"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locked="0" hidden="1"/>
    </xf>
    <xf numFmtId="0" fontId="28" fillId="3" borderId="8" xfId="2" applyNumberFormat="1" applyFont="1" applyFill="1" applyBorder="1" applyAlignment="1" applyProtection="1">
      <alignment horizontal="center" vertical="center"/>
      <protection locked="0" hidden="1"/>
    </xf>
    <xf numFmtId="0" fontId="28" fillId="3" borderId="36" xfId="2" applyNumberFormat="1" applyFont="1" applyFill="1" applyBorder="1" applyAlignment="1" applyProtection="1">
      <alignment horizontal="center"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wrapText="1"/>
      <protection hidden="1"/>
    </xf>
    <xf numFmtId="0" fontId="38" fillId="3" borderId="2" xfId="4"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left" vertical="center" wrapText="1"/>
      <protection hidden="1"/>
    </xf>
    <xf numFmtId="0" fontId="28" fillId="3" borderId="8"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center" vertical="center"/>
      <protection hidden="1"/>
    </xf>
    <xf numFmtId="0" fontId="28" fillId="0" borderId="42" xfId="2" applyNumberFormat="1" applyFont="1" applyBorder="1" applyAlignment="1" applyProtection="1">
      <alignment vertical="center"/>
      <protection locked="0" hidden="1"/>
    </xf>
    <xf numFmtId="0" fontId="28" fillId="0" borderId="0" xfId="2" applyNumberFormat="1" applyFont="1" applyAlignment="1" applyProtection="1">
      <alignment vertical="center"/>
      <protection locked="0" hidden="1"/>
    </xf>
    <xf numFmtId="0" fontId="28" fillId="0" borderId="48" xfId="2" applyNumberFormat="1" applyFont="1" applyBorder="1" applyAlignment="1" applyProtection="1">
      <alignment vertical="center"/>
      <protection locked="0" hidden="1"/>
    </xf>
    <xf numFmtId="0" fontId="28" fillId="0" borderId="0" xfId="2" applyNumberFormat="1" applyFont="1" applyAlignment="1" applyProtection="1">
      <alignment horizontal="center" vertical="center" wrapText="1"/>
      <protection hidden="1"/>
    </xf>
    <xf numFmtId="0" fontId="38" fillId="0" borderId="0" xfId="4" applyNumberFormat="1" applyFont="1" applyAlignment="1" applyProtection="1">
      <alignment horizontal="center" vertical="center"/>
      <protection hidden="1"/>
    </xf>
    <xf numFmtId="0" fontId="28" fillId="3" borderId="7" xfId="2" applyNumberFormat="1" applyFont="1" applyFill="1" applyBorder="1" applyAlignment="1" applyProtection="1">
      <alignment horizontal="left" vertical="center" shrinkToFit="1"/>
      <protection locked="0" hidden="1"/>
    </xf>
    <xf numFmtId="0" fontId="28" fillId="0" borderId="2" xfId="2" applyNumberFormat="1" applyFont="1" applyBorder="1" applyAlignment="1" applyProtection="1">
      <alignment vertical="center"/>
      <protection hidden="1"/>
    </xf>
    <xf numFmtId="0" fontId="28" fillId="0" borderId="3" xfId="2" applyNumberFormat="1" applyFont="1" applyBorder="1" applyAlignment="1" applyProtection="1">
      <alignment vertical="center"/>
      <protection hidden="1"/>
    </xf>
    <xf numFmtId="0" fontId="28" fillId="0" borderId="36" xfId="2" applyNumberFormat="1" applyFont="1" applyBorder="1" applyAlignment="1" applyProtection="1">
      <alignment vertical="center"/>
      <protection hidden="1"/>
    </xf>
    <xf numFmtId="0" fontId="28" fillId="3" borderId="0" xfId="2" applyNumberFormat="1" applyFont="1" applyFill="1" applyAlignment="1" applyProtection="1">
      <alignment horizontal="left" vertical="center" shrinkToFit="1"/>
      <protection hidden="1"/>
    </xf>
    <xf numFmtId="0" fontId="28" fillId="3" borderId="27" xfId="2" applyNumberFormat="1" applyFont="1" applyFill="1" applyBorder="1" applyAlignment="1" applyProtection="1">
      <alignment horizontal="left" vertical="center" wrapText="1"/>
      <protection hidden="1"/>
    </xf>
    <xf numFmtId="0" fontId="28" fillId="3" borderId="38" xfId="2" applyNumberFormat="1" applyFont="1" applyFill="1" applyBorder="1" applyAlignment="1" applyProtection="1">
      <alignment horizontal="center" vertical="center"/>
      <protection locked="0" hidden="1"/>
    </xf>
    <xf numFmtId="0" fontId="28" fillId="3" borderId="39"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locked="0" hidden="1"/>
    </xf>
    <xf numFmtId="0" fontId="28" fillId="0" borderId="3" xfId="2" applyNumberFormat="1" applyFont="1" applyBorder="1" applyAlignment="1" applyProtection="1">
      <alignment horizontal="center" vertical="center" wrapText="1"/>
      <protection locked="0" hidden="1"/>
    </xf>
    <xf numFmtId="0" fontId="28" fillId="0" borderId="47" xfId="2" applyNumberFormat="1" applyFont="1" applyBorder="1" applyAlignment="1" applyProtection="1">
      <alignment horizontal="center"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37" xfId="2" applyNumberFormat="1" applyFont="1" applyBorder="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wrapText="1"/>
      <protection locked="0" hidden="1"/>
    </xf>
    <xf numFmtId="0" fontId="28" fillId="3" borderId="47" xfId="2" applyNumberFormat="1" applyFont="1" applyFill="1" applyBorder="1" applyAlignment="1" applyProtection="1">
      <alignment horizontal="center" vertical="center" shrinkToFit="1"/>
      <protection hidden="1"/>
    </xf>
    <xf numFmtId="0" fontId="28" fillId="3" borderId="0" xfId="2" applyNumberFormat="1" applyFont="1" applyFill="1" applyAlignment="1" applyProtection="1">
      <alignment horizontal="center" vertical="center" shrinkToFit="1"/>
      <protection hidden="1"/>
    </xf>
    <xf numFmtId="0" fontId="28" fillId="3" borderId="40" xfId="2" applyNumberFormat="1" applyFont="1" applyFill="1" applyBorder="1" applyAlignment="1" applyProtection="1">
      <alignment horizontal="center" vertical="center" shrinkToFit="1"/>
      <protection hidden="1"/>
    </xf>
    <xf numFmtId="0" fontId="28" fillId="3" borderId="42" xfId="2" applyNumberFormat="1" applyFont="1" applyFill="1" applyBorder="1" applyAlignment="1" applyProtection="1">
      <alignment horizontal="center" vertical="center" shrinkToFit="1"/>
      <protection hidden="1"/>
    </xf>
    <xf numFmtId="0" fontId="28" fillId="0" borderId="2" xfId="2" applyNumberFormat="1" applyFont="1" applyBorder="1" applyAlignment="1" applyProtection="1">
      <alignment vertical="center"/>
      <protection locked="0" hidden="1"/>
    </xf>
    <xf numFmtId="0" fontId="28" fillId="0" borderId="3" xfId="2" applyNumberFormat="1" applyFont="1" applyBorder="1" applyAlignment="1" applyProtection="1">
      <alignment vertical="center"/>
      <protection locked="0" hidden="1"/>
    </xf>
    <xf numFmtId="0" fontId="28" fillId="0" borderId="36" xfId="2" applyNumberFormat="1" applyFont="1" applyBorder="1" applyAlignment="1" applyProtection="1">
      <alignment vertical="center"/>
      <protection locked="0" hidden="1"/>
    </xf>
    <xf numFmtId="0" fontId="28" fillId="3" borderId="42" xfId="2" applyNumberFormat="1" applyFont="1" applyFill="1" applyBorder="1" applyAlignment="1" applyProtection="1">
      <alignment horizontal="left" vertical="center" shrinkToFit="1"/>
      <protection hidden="1"/>
    </xf>
    <xf numFmtId="0" fontId="28" fillId="3" borderId="48" xfId="2" applyNumberFormat="1" applyFont="1" applyFill="1" applyBorder="1" applyAlignment="1" applyProtection="1">
      <alignment horizontal="left" vertical="center" shrinkToFit="1"/>
      <protection hidden="1"/>
    </xf>
    <xf numFmtId="0" fontId="28" fillId="0" borderId="34" xfId="1" applyNumberFormat="1" applyFont="1" applyBorder="1" applyAlignment="1">
      <alignment horizontal="center" vertical="center"/>
    </xf>
    <xf numFmtId="0" fontId="28" fillId="0" borderId="18" xfId="1" applyNumberFormat="1" applyFont="1" applyBorder="1" applyAlignment="1">
      <alignment horizontal="center" vertical="center"/>
    </xf>
    <xf numFmtId="0" fontId="28" fillId="0" borderId="35" xfId="1" applyNumberFormat="1" applyFont="1" applyBorder="1" applyAlignment="1">
      <alignment horizontal="center" vertical="center"/>
    </xf>
    <xf numFmtId="0" fontId="28" fillId="0" borderId="3" xfId="1" applyNumberFormat="1" applyFont="1" applyBorder="1" applyAlignment="1">
      <alignment horizontal="center" vertical="center"/>
    </xf>
    <xf numFmtId="0" fontId="28" fillId="0" borderId="46" xfId="1" applyNumberFormat="1" applyFont="1" applyBorder="1" applyAlignment="1">
      <alignment horizontal="center" vertical="center"/>
    </xf>
    <xf numFmtId="0" fontId="28" fillId="0" borderId="7" xfId="1" applyNumberFormat="1" applyFont="1" applyBorder="1" applyAlignment="1">
      <alignment horizontal="center" vertical="center"/>
    </xf>
    <xf numFmtId="0" fontId="28" fillId="3" borderId="2" xfId="1" applyNumberFormat="1" applyFont="1" applyFill="1" applyBorder="1" applyAlignment="1" applyProtection="1">
      <alignment horizontal="left" vertical="center" wrapText="1"/>
      <protection locked="0"/>
    </xf>
    <xf numFmtId="0" fontId="28" fillId="3" borderId="3" xfId="1" applyNumberFormat="1" applyFont="1" applyFill="1" applyBorder="1" applyAlignment="1" applyProtection="1">
      <alignment horizontal="left" vertical="center" wrapText="1"/>
      <protection locked="0"/>
    </xf>
    <xf numFmtId="0" fontId="28" fillId="3" borderId="36" xfId="1" applyNumberFormat="1" applyFont="1" applyFill="1" applyBorder="1" applyAlignment="1" applyProtection="1">
      <alignment horizontal="left" vertical="center" wrapText="1"/>
      <protection locked="0"/>
    </xf>
    <xf numFmtId="0" fontId="28" fillId="3" borderId="6" xfId="1" applyNumberFormat="1" applyFont="1" applyFill="1" applyBorder="1" applyAlignment="1" applyProtection="1">
      <alignment horizontal="left" vertical="center" wrapText="1"/>
      <protection locked="0"/>
    </xf>
    <xf numFmtId="0" fontId="28" fillId="3" borderId="7" xfId="1" applyNumberFormat="1" applyFont="1" applyFill="1" applyBorder="1" applyAlignment="1" applyProtection="1">
      <alignment horizontal="left" vertical="center" wrapText="1"/>
      <protection locked="0"/>
    </xf>
    <xf numFmtId="0" fontId="28" fillId="3" borderId="20" xfId="1" applyNumberFormat="1" applyFont="1" applyFill="1" applyBorder="1" applyAlignment="1" applyProtection="1">
      <alignment horizontal="left" vertical="center" wrapText="1"/>
      <protection locked="0"/>
    </xf>
    <xf numFmtId="0" fontId="28" fillId="0" borderId="30" xfId="1" applyNumberFormat="1" applyFont="1" applyBorder="1" applyAlignment="1">
      <alignment horizontal="center" vertical="center"/>
    </xf>
    <xf numFmtId="0" fontId="28" fillId="0" borderId="13" xfId="1" applyNumberFormat="1" applyFont="1" applyBorder="1" applyAlignment="1">
      <alignment horizontal="center" vertical="center"/>
    </xf>
    <xf numFmtId="0" fontId="28" fillId="3" borderId="13" xfId="1" applyNumberFormat="1" applyFont="1" applyFill="1" applyBorder="1" applyAlignment="1">
      <alignment horizontal="center" vertical="center"/>
    </xf>
    <xf numFmtId="0" fontId="28" fillId="0" borderId="49" xfId="1" applyNumberFormat="1" applyFont="1" applyBorder="1" applyAlignment="1">
      <alignment horizontal="center" vertical="center"/>
    </xf>
    <xf numFmtId="0" fontId="28" fillId="0" borderId="25" xfId="1" applyNumberFormat="1" applyFont="1" applyBorder="1" applyAlignment="1">
      <alignment horizontal="center" vertical="center"/>
    </xf>
    <xf numFmtId="0" fontId="28" fillId="3" borderId="25" xfId="2" applyNumberFormat="1" applyFont="1" applyFill="1" applyBorder="1" applyAlignment="1" applyProtection="1">
      <alignment horizontal="center" vertical="center"/>
      <protection hidden="1"/>
    </xf>
    <xf numFmtId="0" fontId="28" fillId="3" borderId="37" xfId="2" applyNumberFormat="1" applyFont="1" applyFill="1" applyBorder="1" applyAlignment="1" applyProtection="1">
      <alignment horizontal="center" vertical="center" shrinkToFit="1"/>
      <protection hidden="1"/>
    </xf>
    <xf numFmtId="0" fontId="28" fillId="3" borderId="28" xfId="2" applyNumberFormat="1" applyFont="1" applyFill="1" applyBorder="1" applyAlignment="1" applyProtection="1">
      <alignment horizontal="center" vertical="center" shrinkToFit="1"/>
      <protection hidden="1"/>
    </xf>
    <xf numFmtId="0" fontId="28" fillId="3" borderId="38"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left" vertical="center" shrinkToFit="1"/>
      <protection hidden="1"/>
    </xf>
    <xf numFmtId="0" fontId="28" fillId="3" borderId="28" xfId="2" applyNumberFormat="1" applyFont="1" applyFill="1" applyBorder="1" applyAlignment="1" applyProtection="1">
      <alignment horizontal="left" vertical="center" shrinkToFit="1"/>
      <protection hidden="1"/>
    </xf>
    <xf numFmtId="0" fontId="28" fillId="3" borderId="39" xfId="2" applyNumberFormat="1" applyFont="1" applyFill="1" applyBorder="1" applyAlignment="1" applyProtection="1">
      <alignment horizontal="left" vertical="center" shrinkToFit="1"/>
      <protection hidden="1"/>
    </xf>
    <xf numFmtId="0" fontId="28" fillId="0" borderId="30" xfId="2" applyNumberFormat="1" applyFont="1" applyBorder="1" applyAlignment="1" applyProtection="1">
      <alignment horizontal="left" vertical="center"/>
      <protection hidden="1"/>
    </xf>
    <xf numFmtId="0" fontId="28" fillId="0" borderId="13" xfId="2" applyNumberFormat="1" applyFont="1" applyBorder="1" applyAlignment="1" applyProtection="1">
      <alignment horizontal="left" vertical="center"/>
      <protection hidden="1"/>
    </xf>
    <xf numFmtId="0" fontId="28" fillId="0" borderId="15" xfId="2" applyNumberFormat="1" applyFont="1" applyBorder="1" applyAlignment="1" applyProtection="1">
      <alignment horizontal="left" vertical="center"/>
      <protection hidden="1"/>
    </xf>
    <xf numFmtId="0" fontId="28" fillId="3" borderId="32" xfId="2" applyNumberFormat="1" applyFont="1" applyFill="1" applyBorder="1" applyAlignment="1" applyProtection="1">
      <alignment horizontal="center" vertical="center"/>
      <protection hidden="1"/>
    </xf>
    <xf numFmtId="0" fontId="28" fillId="3" borderId="35" xfId="2" applyNumberFormat="1" applyFont="1" applyFill="1" applyBorder="1" applyAlignment="1" applyProtection="1">
      <alignment horizontal="left" vertical="center" wrapText="1"/>
      <protection hidden="1"/>
    </xf>
    <xf numFmtId="0" fontId="28" fillId="3" borderId="46" xfId="2" applyNumberFormat="1" applyFont="1" applyFill="1" applyBorder="1" applyAlignment="1" applyProtection="1">
      <alignment horizontal="left" vertical="center" wrapText="1"/>
      <protection hidden="1"/>
    </xf>
    <xf numFmtId="0" fontId="28" fillId="5" borderId="32" xfId="2" applyNumberFormat="1" applyFont="1" applyFill="1" applyBorder="1" applyAlignment="1" applyProtection="1">
      <alignment horizontal="center" vertical="center" wrapText="1" shrinkToFit="1"/>
      <protection hidden="1"/>
    </xf>
    <xf numFmtId="0" fontId="28" fillId="5" borderId="0" xfId="2" applyNumberFormat="1" applyFont="1" applyFill="1" applyAlignment="1" applyProtection="1">
      <alignment horizontal="center" vertical="center" wrapText="1" shrinkToFit="1"/>
      <protection hidden="1"/>
    </xf>
    <xf numFmtId="0" fontId="28" fillId="3" borderId="32" xfId="2" applyNumberFormat="1" applyFont="1" applyFill="1" applyBorder="1" applyAlignment="1" applyProtection="1">
      <alignment horizontal="center" vertical="center" shrinkToFit="1"/>
      <protection hidden="1"/>
    </xf>
    <xf numFmtId="0" fontId="28" fillId="3" borderId="3" xfId="2" applyNumberFormat="1" applyFont="1" applyFill="1" applyBorder="1" applyAlignment="1" applyProtection="1">
      <alignment horizontal="center" vertical="center" wrapText="1" shrinkToFit="1"/>
      <protection hidden="1"/>
    </xf>
    <xf numFmtId="0" fontId="28" fillId="3" borderId="7" xfId="2" applyNumberFormat="1" applyFont="1" applyFill="1" applyBorder="1" applyAlignment="1" applyProtection="1">
      <alignment horizontal="center" vertical="center" wrapText="1" shrinkToFit="1"/>
      <protection hidden="1"/>
    </xf>
    <xf numFmtId="0" fontId="28" fillId="3" borderId="3" xfId="2" applyNumberFormat="1" applyFont="1" applyFill="1" applyBorder="1" applyAlignment="1" applyProtection="1">
      <alignment horizontal="center" vertical="center" shrinkToFit="1"/>
      <protection hidden="1"/>
    </xf>
    <xf numFmtId="0" fontId="28" fillId="3" borderId="7" xfId="2" applyNumberFormat="1" applyFont="1" applyFill="1" applyBorder="1" applyAlignment="1" applyProtection="1">
      <alignment horizontal="center" vertical="center" shrinkToFit="1"/>
      <protection hidden="1"/>
    </xf>
    <xf numFmtId="0" fontId="28" fillId="5" borderId="3" xfId="2" applyNumberFormat="1" applyFont="1" applyFill="1" applyBorder="1" applyAlignment="1" applyProtection="1">
      <alignment horizontal="center" vertical="center" wrapText="1" shrinkToFit="1"/>
      <protection hidden="1"/>
    </xf>
    <xf numFmtId="0" fontId="28" fillId="5" borderId="7" xfId="2" applyNumberFormat="1" applyFont="1" applyFill="1" applyBorder="1" applyAlignment="1" applyProtection="1">
      <alignment horizontal="center" vertical="center" wrapText="1" shrinkToFit="1"/>
      <protection hidden="1"/>
    </xf>
    <xf numFmtId="0" fontId="28" fillId="0" borderId="34" xfId="2" applyNumberFormat="1" applyFont="1" applyBorder="1" applyAlignment="1" applyProtection="1">
      <alignment horizontal="left" vertical="center"/>
      <protection hidden="1"/>
    </xf>
    <xf numFmtId="0" fontId="31" fillId="0" borderId="35" xfId="2" applyNumberFormat="1" applyFont="1" applyBorder="1" applyAlignment="1" applyProtection="1">
      <alignment horizontal="center" vertical="center" wrapText="1"/>
      <protection hidden="1"/>
    </xf>
    <xf numFmtId="0" fontId="31" fillId="0" borderId="3" xfId="2" applyNumberFormat="1" applyFont="1" applyBorder="1" applyAlignment="1" applyProtection="1">
      <alignment horizontal="center" vertical="center" wrapText="1"/>
      <protection hidden="1"/>
    </xf>
    <xf numFmtId="0" fontId="31" fillId="0" borderId="47" xfId="2" applyNumberFormat="1" applyFont="1" applyBorder="1" applyAlignment="1" applyProtection="1">
      <alignment horizontal="center" vertical="center" wrapText="1"/>
      <protection hidden="1"/>
    </xf>
    <xf numFmtId="0" fontId="31" fillId="0" borderId="0" xfId="2" applyNumberFormat="1" applyFont="1" applyAlignment="1" applyProtection="1">
      <alignment horizontal="center" vertical="center" wrapText="1"/>
      <protection hidden="1"/>
    </xf>
    <xf numFmtId="0" fontId="31" fillId="0" borderId="46" xfId="2" applyNumberFormat="1" applyFont="1" applyBorder="1" applyAlignment="1" applyProtection="1">
      <alignment horizontal="center" vertical="center" wrapText="1"/>
      <protection hidden="1"/>
    </xf>
    <xf numFmtId="0" fontId="31" fillId="0" borderId="7" xfId="2" applyNumberFormat="1" applyFont="1" applyBorder="1" applyAlignment="1" applyProtection="1">
      <alignment horizontal="center" vertical="center" wrapText="1"/>
      <protection hidden="1"/>
    </xf>
    <xf numFmtId="0" fontId="28" fillId="3" borderId="2" xfId="2" applyNumberFormat="1" applyFont="1" applyFill="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wrapText="1"/>
      <protection hidden="1"/>
    </xf>
    <xf numFmtId="0" fontId="28" fillId="3" borderId="36" xfId="2" applyNumberFormat="1" applyFont="1" applyFill="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wrapText="1"/>
      <protection hidden="1"/>
    </xf>
    <xf numFmtId="0" fontId="28" fillId="3" borderId="7" xfId="2" applyNumberFormat="1" applyFont="1" applyFill="1" applyBorder="1" applyAlignment="1" applyProtection="1">
      <alignment horizontal="center" vertical="center" wrapText="1"/>
      <protection hidden="1"/>
    </xf>
    <xf numFmtId="0" fontId="28" fillId="3" borderId="20" xfId="2" applyNumberFormat="1" applyFont="1" applyFill="1" applyBorder="1" applyAlignment="1" applyProtection="1">
      <alignment horizontal="center" vertical="center" wrapText="1"/>
      <protection hidden="1"/>
    </xf>
    <xf numFmtId="0" fontId="28" fillId="0" borderId="35" xfId="2" applyNumberFormat="1" applyFont="1" applyBorder="1" applyAlignment="1" applyProtection="1">
      <alignment horizontal="center" vertical="center" wrapText="1" shrinkToFit="1"/>
      <protection hidden="1"/>
    </xf>
    <xf numFmtId="0" fontId="28" fillId="0" borderId="3" xfId="2" applyNumberFormat="1" applyFont="1" applyBorder="1" applyAlignment="1" applyProtection="1">
      <alignment horizontal="center" vertical="center" wrapText="1" shrinkToFit="1"/>
      <protection hidden="1"/>
    </xf>
    <xf numFmtId="0" fontId="28" fillId="0" borderId="46" xfId="2" applyNumberFormat="1" applyFont="1" applyBorder="1" applyAlignment="1" applyProtection="1">
      <alignment horizontal="center" vertical="center" wrapText="1" shrinkToFit="1"/>
      <protection hidden="1"/>
    </xf>
    <xf numFmtId="0" fontId="28" fillId="0" borderId="7" xfId="2" applyNumberFormat="1" applyFont="1" applyBorder="1" applyAlignment="1" applyProtection="1">
      <alignment horizontal="center" vertical="center" wrapText="1" shrinkToFit="1"/>
      <protection hidden="1"/>
    </xf>
    <xf numFmtId="0" fontId="28" fillId="5" borderId="28" xfId="2" applyNumberFormat="1" applyFont="1" applyFill="1" applyBorder="1" applyAlignment="1" applyProtection="1">
      <alignment horizontal="center" vertical="center" wrapText="1" shrinkToFit="1"/>
      <protection hidden="1"/>
    </xf>
    <xf numFmtId="0" fontId="28" fillId="0" borderId="32" xfId="2" applyNumberFormat="1" applyFont="1" applyBorder="1" applyAlignment="1" applyProtection="1">
      <alignment horizontal="center" vertical="center" wrapText="1"/>
      <protection hidden="1"/>
    </xf>
    <xf numFmtId="0" fontId="28" fillId="0" borderId="51" xfId="2" applyNumberFormat="1" applyFont="1" applyBorder="1" applyAlignment="1" applyProtection="1">
      <alignment horizontal="center" vertical="center" wrapText="1"/>
      <protection hidden="1"/>
    </xf>
    <xf numFmtId="0" fontId="31" fillId="0" borderId="4" xfId="2" applyNumberFormat="1" applyFont="1" applyBorder="1" applyAlignment="1" applyProtection="1">
      <alignment horizontal="center" vertical="center" wrapText="1"/>
      <protection hidden="1"/>
    </xf>
    <xf numFmtId="0" fontId="31" fillId="0" borderId="40" xfId="2" applyNumberFormat="1" applyFont="1" applyBorder="1" applyAlignment="1" applyProtection="1">
      <alignment horizontal="center" vertical="center" wrapText="1"/>
      <protection hidden="1"/>
    </xf>
    <xf numFmtId="0" fontId="31" fillId="0" borderId="8" xfId="2" applyNumberFormat="1" applyFont="1" applyBorder="1" applyAlignment="1" applyProtection="1">
      <alignment horizontal="center" vertical="center" wrapText="1"/>
      <protection hidden="1"/>
    </xf>
    <xf numFmtId="0" fontId="28" fillId="5" borderId="18" xfId="2" applyNumberFormat="1" applyFont="1" applyFill="1" applyBorder="1" applyAlignment="1" applyProtection="1">
      <alignment horizontal="center" vertical="center"/>
      <protection hidden="1"/>
    </xf>
    <xf numFmtId="0" fontId="28" fillId="5" borderId="25" xfId="2"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horizontal="center" vertical="center"/>
      <protection hidden="1"/>
    </xf>
    <xf numFmtId="0" fontId="31" fillId="0" borderId="37" xfId="2" applyNumberFormat="1" applyFont="1" applyBorder="1" applyAlignment="1" applyProtection="1">
      <alignment horizontal="center" vertical="center" wrapText="1"/>
      <protection hidden="1"/>
    </xf>
    <xf numFmtId="0" fontId="31" fillId="0" borderId="28" xfId="2" applyNumberFormat="1" applyFont="1" applyBorder="1" applyAlignment="1" applyProtection="1">
      <alignment horizontal="center" vertical="center" wrapText="1"/>
      <protection hidden="1"/>
    </xf>
    <xf numFmtId="0" fontId="31" fillId="0" borderId="38" xfId="2" applyNumberFormat="1" applyFont="1" applyBorder="1" applyAlignment="1" applyProtection="1">
      <alignment horizontal="center" vertical="center" wrapText="1"/>
      <protection hidden="1"/>
    </xf>
    <xf numFmtId="0" fontId="28" fillId="0" borderId="210" xfId="2" applyFont="1" applyBorder="1" applyAlignment="1" applyProtection="1">
      <alignment horizontal="center" vertical="center" wrapText="1"/>
      <protection hidden="1"/>
    </xf>
    <xf numFmtId="0" fontId="28" fillId="0" borderId="11" xfId="2" applyFont="1" applyBorder="1" applyAlignment="1" applyProtection="1">
      <alignment horizontal="center" vertical="center" wrapText="1"/>
      <protection hidden="1"/>
    </xf>
    <xf numFmtId="0" fontId="28" fillId="0" borderId="211" xfId="2" applyFont="1" applyBorder="1" applyAlignment="1" applyProtection="1">
      <alignment horizontal="center" vertical="center" wrapText="1"/>
      <protection hidden="1"/>
    </xf>
    <xf numFmtId="0" fontId="28" fillId="0" borderId="11" xfId="2" applyFont="1" applyBorder="1" applyAlignment="1" applyProtection="1">
      <alignment horizontal="distributed" vertical="center" indent="5"/>
      <protection hidden="1"/>
    </xf>
    <xf numFmtId="0" fontId="28" fillId="0" borderId="1" xfId="2" applyFont="1" applyBorder="1" applyAlignment="1" applyProtection="1">
      <alignment horizontal="center" vertical="center"/>
      <protection hidden="1"/>
    </xf>
    <xf numFmtId="0" fontId="28" fillId="0" borderId="10" xfId="2" applyFont="1" applyBorder="1" applyAlignment="1" applyProtection="1">
      <alignment horizontal="center" vertical="center" wrapText="1"/>
      <protection hidden="1"/>
    </xf>
    <xf numFmtId="0" fontId="28" fillId="0" borderId="16" xfId="2" applyFont="1" applyBorder="1" applyAlignment="1" applyProtection="1">
      <alignment horizontal="center" vertical="center" wrapText="1"/>
      <protection hidden="1"/>
    </xf>
    <xf numFmtId="0" fontId="28" fillId="0" borderId="12" xfId="2" applyFont="1" applyBorder="1" applyAlignment="1" applyProtection="1">
      <alignment horizontal="center" vertical="center"/>
      <protection hidden="1"/>
    </xf>
    <xf numFmtId="0" fontId="28" fillId="0" borderId="17" xfId="2" applyFont="1" applyBorder="1" applyAlignment="1" applyProtection="1">
      <alignment horizontal="center" vertical="center"/>
      <protection hidden="1"/>
    </xf>
    <xf numFmtId="0" fontId="28" fillId="4" borderId="212" xfId="2" applyNumberFormat="1" applyFont="1" applyFill="1" applyBorder="1" applyAlignment="1" applyProtection="1">
      <alignment horizontal="center" vertical="center" wrapText="1"/>
      <protection locked="0" hidden="1"/>
    </xf>
    <xf numFmtId="0" fontId="28" fillId="4" borderId="5" xfId="2" applyNumberFormat="1" applyFont="1" applyFill="1" applyBorder="1" applyAlignment="1" applyProtection="1">
      <alignment horizontal="center" vertical="center" wrapText="1"/>
      <protection locked="0" hidden="1"/>
    </xf>
    <xf numFmtId="0" fontId="28" fillId="4" borderId="211" xfId="2" applyNumberFormat="1" applyFont="1" applyFill="1" applyBorder="1" applyAlignment="1" applyProtection="1">
      <alignment horizontal="center" vertical="center" wrapText="1"/>
      <protection locked="0" hidden="1"/>
    </xf>
    <xf numFmtId="0" fontId="28" fillId="3" borderId="118" xfId="2" applyNumberFormat="1" applyFont="1" applyFill="1" applyBorder="1" applyAlignment="1" applyProtection="1">
      <alignment horizontal="center" vertical="center"/>
      <protection hidden="1"/>
    </xf>
    <xf numFmtId="0" fontId="28" fillId="3" borderId="117" xfId="2" applyNumberFormat="1" applyFont="1" applyFill="1" applyBorder="1" applyAlignment="1" applyProtection="1">
      <alignment horizontal="center" vertical="center"/>
      <protection hidden="1"/>
    </xf>
    <xf numFmtId="0" fontId="28" fillId="3" borderId="5" xfId="2" applyNumberFormat="1" applyFont="1" applyFill="1" applyBorder="1" applyAlignment="1" applyProtection="1">
      <alignment horizontal="center" vertical="center" wrapText="1"/>
      <protection hidden="1"/>
    </xf>
    <xf numFmtId="0" fontId="28" fillId="3" borderId="213" xfId="2" applyNumberFormat="1" applyFont="1" applyFill="1" applyBorder="1" applyAlignment="1" applyProtection="1">
      <alignment horizontal="center" vertical="center" wrapText="1"/>
      <protection hidden="1"/>
    </xf>
    <xf numFmtId="0" fontId="28" fillId="3" borderId="53" xfId="2" applyNumberFormat="1" applyFont="1" applyFill="1" applyBorder="1" applyAlignment="1" applyProtection="1">
      <alignment horizontal="center" vertical="center" wrapText="1"/>
      <protection hidden="1"/>
    </xf>
    <xf numFmtId="0" fontId="28" fillId="5" borderId="17" xfId="2" applyNumberFormat="1" applyFont="1" applyFill="1" applyBorder="1" applyAlignment="1" applyProtection="1">
      <alignment horizontal="right" vertical="center"/>
      <protection hidden="1"/>
    </xf>
    <xf numFmtId="0" fontId="28" fillId="5" borderId="18" xfId="2" applyNumberFormat="1" applyFont="1" applyFill="1" applyBorder="1" applyAlignment="1" applyProtection="1">
      <alignment horizontal="right" vertical="center"/>
      <protection hidden="1"/>
    </xf>
    <xf numFmtId="0" fontId="28" fillId="5" borderId="19" xfId="2" applyNumberFormat="1" applyFont="1" applyFill="1" applyBorder="1" applyAlignment="1" applyProtection="1">
      <alignment horizontal="right" vertical="center"/>
      <protection hidden="1"/>
    </xf>
    <xf numFmtId="0" fontId="28" fillId="4" borderId="56" xfId="2" applyNumberFormat="1" applyFont="1" applyFill="1" applyBorder="1" applyAlignment="1" applyProtection="1">
      <alignment horizontal="center" vertical="center" wrapText="1"/>
      <protection locked="0" hidden="1"/>
    </xf>
    <xf numFmtId="0" fontId="28" fillId="4" borderId="16" xfId="2" applyNumberFormat="1" applyFont="1" applyFill="1" applyBorder="1" applyAlignment="1" applyProtection="1">
      <alignment horizontal="center" vertical="center" wrapText="1"/>
      <protection locked="0" hidden="1"/>
    </xf>
    <xf numFmtId="0" fontId="28" fillId="4" borderId="17" xfId="2" applyNumberFormat="1" applyFont="1" applyFill="1" applyBorder="1" applyAlignment="1" applyProtection="1">
      <alignment horizontal="center" vertical="center" wrapText="1"/>
      <protection locked="0" hidden="1"/>
    </xf>
    <xf numFmtId="0" fontId="28" fillId="3" borderId="17" xfId="2" applyNumberFormat="1" applyFont="1" applyFill="1" applyBorder="1" applyAlignment="1" applyProtection="1">
      <alignment horizontal="center" vertical="center" wrapText="1"/>
      <protection hidden="1"/>
    </xf>
    <xf numFmtId="0" fontId="28" fillId="3" borderId="214" xfId="2" applyNumberFormat="1" applyFont="1" applyFill="1" applyBorder="1" applyAlignment="1" applyProtection="1">
      <alignment horizontal="center" vertical="center"/>
      <protection hidden="1"/>
    </xf>
    <xf numFmtId="0" fontId="28" fillId="3" borderId="215" xfId="2" applyNumberFormat="1" applyFont="1" applyFill="1" applyBorder="1" applyAlignment="1" applyProtection="1">
      <alignment horizontal="center" vertical="center"/>
      <protection hidden="1"/>
    </xf>
    <xf numFmtId="0" fontId="28" fillId="4" borderId="216" xfId="2" applyNumberFormat="1" applyFont="1" applyFill="1" applyBorder="1" applyAlignment="1" applyProtection="1">
      <alignment horizontal="center" vertical="center" wrapText="1"/>
      <protection locked="0" hidden="1"/>
    </xf>
    <xf numFmtId="0" fontId="28" fillId="4" borderId="23" xfId="2" applyNumberFormat="1" applyFont="1" applyFill="1" applyBorder="1" applyAlignment="1" applyProtection="1">
      <alignment horizontal="center" vertical="center" wrapText="1"/>
      <protection locked="0" hidden="1"/>
    </xf>
    <xf numFmtId="0" fontId="28" fillId="3" borderId="58" xfId="2" applyNumberFormat="1" applyFont="1" applyFill="1" applyBorder="1" applyAlignment="1" applyProtection="1">
      <alignment horizontal="center" vertical="center" wrapText="1"/>
      <protection hidden="1"/>
    </xf>
    <xf numFmtId="0" fontId="28" fillId="5" borderId="24" xfId="2" applyNumberFormat="1" applyFont="1" applyFill="1" applyBorder="1" applyAlignment="1" applyProtection="1">
      <alignment horizontal="right" vertical="center"/>
      <protection hidden="1"/>
    </xf>
    <xf numFmtId="0" fontId="28" fillId="5" borderId="25" xfId="2" applyNumberFormat="1" applyFont="1" applyFill="1" applyBorder="1" applyAlignment="1" applyProtection="1">
      <alignment horizontal="right" vertical="center"/>
      <protection hidden="1"/>
    </xf>
    <xf numFmtId="0" fontId="28" fillId="5" borderId="26" xfId="2" applyNumberFormat="1" applyFont="1" applyFill="1" applyBorder="1" applyAlignment="1" applyProtection="1">
      <alignment horizontal="right" vertical="center"/>
      <protection hidden="1"/>
    </xf>
    <xf numFmtId="0" fontId="28" fillId="4" borderId="22" xfId="2" applyNumberFormat="1" applyFont="1" applyFill="1" applyBorder="1" applyAlignment="1" applyProtection="1">
      <alignment horizontal="center" vertical="center" wrapText="1"/>
      <protection locked="0" hidden="1"/>
    </xf>
    <xf numFmtId="0" fontId="28" fillId="3" borderId="24" xfId="2" applyNumberFormat="1" applyFont="1" applyFill="1" applyBorder="1" applyAlignment="1" applyProtection="1">
      <alignment horizontal="center" vertical="center" wrapText="1"/>
      <protection hidden="1"/>
    </xf>
    <xf numFmtId="0" fontId="28" fillId="0" borderId="10" xfId="8" applyNumberFormat="1" applyFont="1" applyBorder="1" applyAlignment="1" applyProtection="1">
      <alignment horizontal="center" vertical="center" wrapText="1" justifyLastLine="1"/>
      <protection hidden="1"/>
    </xf>
    <xf numFmtId="0" fontId="28" fillId="0" borderId="11" xfId="8" applyNumberFormat="1" applyFont="1" applyBorder="1" applyAlignment="1" applyProtection="1">
      <alignment horizontal="center" vertical="center" wrapText="1" justifyLastLine="1"/>
      <protection hidden="1"/>
    </xf>
    <xf numFmtId="0" fontId="28" fillId="0" borderId="12" xfId="8" applyNumberFormat="1" applyFont="1" applyBorder="1" applyAlignment="1" applyProtection="1">
      <alignment horizontal="center" vertical="center" wrapText="1" justifyLastLine="1"/>
      <protection hidden="1"/>
    </xf>
    <xf numFmtId="0" fontId="28" fillId="0" borderId="16" xfId="8" applyNumberFormat="1" applyFont="1" applyBorder="1" applyAlignment="1" applyProtection="1">
      <alignment horizontal="center" vertical="center" wrapText="1" justifyLastLine="1"/>
      <protection hidden="1"/>
    </xf>
    <xf numFmtId="0" fontId="28" fillId="0" borderId="9" xfId="8" applyNumberFormat="1" applyFont="1" applyBorder="1" applyAlignment="1" applyProtection="1">
      <alignment horizontal="center" vertical="center" wrapText="1" justifyLastLine="1"/>
      <protection hidden="1"/>
    </xf>
    <xf numFmtId="0" fontId="28" fillId="0" borderId="17" xfId="8" applyNumberFormat="1" applyFont="1" applyBorder="1" applyAlignment="1" applyProtection="1">
      <alignment horizontal="center" vertical="center" wrapText="1" justifyLastLine="1"/>
      <protection hidden="1"/>
    </xf>
    <xf numFmtId="0" fontId="28" fillId="0" borderId="14" xfId="8" applyNumberFormat="1" applyFont="1" applyBorder="1" applyAlignment="1" applyProtection="1">
      <alignment horizontal="center" vertical="center" wrapText="1" justifyLastLine="1"/>
      <protection hidden="1"/>
    </xf>
    <xf numFmtId="0" fontId="28" fillId="0" borderId="19" xfId="8" applyNumberFormat="1" applyFont="1" applyBorder="1" applyAlignment="1" applyProtection="1">
      <alignment horizontal="center" vertical="center" wrapText="1" justifyLastLine="1"/>
      <protection hidden="1"/>
    </xf>
    <xf numFmtId="0" fontId="28" fillId="0" borderId="52" xfId="8" applyNumberFormat="1" applyFont="1" applyBorder="1" applyAlignment="1" applyProtection="1">
      <alignment horizontal="center" vertical="center" wrapText="1" justifyLastLine="1"/>
      <protection hidden="1"/>
    </xf>
    <xf numFmtId="0" fontId="28" fillId="0" borderId="53" xfId="8" applyNumberFormat="1" applyFont="1" applyBorder="1" applyAlignment="1" applyProtection="1">
      <alignment horizontal="center" vertical="center" wrapText="1" justifyLastLine="1"/>
      <protection hidden="1"/>
    </xf>
    <xf numFmtId="0" fontId="28" fillId="0" borderId="50" xfId="8" applyNumberFormat="1" applyFont="1" applyBorder="1" applyAlignment="1" applyProtection="1">
      <alignment horizontal="center" vertical="center"/>
      <protection hidden="1"/>
    </xf>
    <xf numFmtId="0" fontId="28" fillId="0" borderId="32" xfId="8" applyNumberFormat="1" applyFont="1" applyBorder="1" applyAlignment="1" applyProtection="1">
      <alignment horizontal="center" vertical="center"/>
      <protection hidden="1"/>
    </xf>
    <xf numFmtId="0" fontId="28" fillId="0" borderId="51" xfId="8" applyNumberFormat="1" applyFont="1" applyBorder="1" applyAlignment="1" applyProtection="1">
      <alignment horizontal="center" vertical="center"/>
      <protection hidden="1"/>
    </xf>
    <xf numFmtId="0" fontId="28" fillId="0" borderId="46" xfId="8" applyNumberFormat="1" applyFont="1" applyBorder="1" applyAlignment="1" applyProtection="1">
      <alignment horizontal="center" vertical="center"/>
      <protection hidden="1"/>
    </xf>
    <xf numFmtId="0" fontId="28" fillId="0" borderId="7" xfId="8" applyNumberFormat="1" applyFont="1" applyBorder="1" applyAlignment="1" applyProtection="1">
      <alignment horizontal="center" vertical="center"/>
      <protection hidden="1"/>
    </xf>
    <xf numFmtId="0" fontId="28" fillId="0" borderId="8" xfId="8" applyNumberFormat="1" applyFont="1" applyBorder="1" applyAlignment="1" applyProtection="1">
      <alignment horizontal="center" vertical="center"/>
      <protection hidden="1"/>
    </xf>
    <xf numFmtId="0" fontId="28" fillId="4" borderId="32" xfId="8" applyNumberFormat="1" applyFont="1" applyFill="1" applyBorder="1" applyAlignment="1" applyProtection="1">
      <alignment horizontal="left" vertical="center" wrapText="1"/>
      <protection locked="0" hidden="1"/>
    </xf>
    <xf numFmtId="0" fontId="28" fillId="4" borderId="33" xfId="8" applyNumberFormat="1" applyFont="1" applyFill="1" applyBorder="1" applyAlignment="1" applyProtection="1">
      <alignment horizontal="left" vertical="center" wrapText="1"/>
      <protection locked="0" hidden="1"/>
    </xf>
    <xf numFmtId="0" fontId="28" fillId="4" borderId="7" xfId="8" applyNumberFormat="1" applyFont="1" applyFill="1" applyBorder="1" applyAlignment="1" applyProtection="1">
      <alignment horizontal="left" vertical="center" wrapText="1"/>
      <protection locked="0" hidden="1"/>
    </xf>
    <xf numFmtId="0" fontId="28" fillId="4" borderId="20" xfId="8" applyNumberFormat="1" applyFont="1" applyFill="1" applyBorder="1" applyAlignment="1" applyProtection="1">
      <alignment horizontal="left" vertical="center" wrapText="1"/>
      <protection locked="0" hidden="1"/>
    </xf>
    <xf numFmtId="0" fontId="28" fillId="3" borderId="47" xfId="8" applyNumberFormat="1" applyFont="1" applyFill="1" applyBorder="1" applyAlignment="1" applyProtection="1">
      <alignment horizontal="center" vertical="center"/>
      <protection locked="0" hidden="1"/>
    </xf>
    <xf numFmtId="0" fontId="28" fillId="3" borderId="0" xfId="8" applyNumberFormat="1" applyFont="1" applyFill="1" applyAlignment="1" applyProtection="1">
      <alignment horizontal="center" vertical="center"/>
      <protection locked="0" hidden="1"/>
    </xf>
    <xf numFmtId="0" fontId="28" fillId="3" borderId="42"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center" vertical="center"/>
      <protection hidden="1"/>
    </xf>
    <xf numFmtId="0" fontId="28" fillId="3" borderId="40"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left" vertical="center"/>
      <protection hidden="1"/>
    </xf>
    <xf numFmtId="0" fontId="28" fillId="3" borderId="42" xfId="8" applyNumberFormat="1" applyFont="1" applyFill="1" applyBorder="1" applyAlignment="1" applyProtection="1">
      <alignment horizontal="left" vertical="center"/>
      <protection locked="0" hidden="1"/>
    </xf>
    <xf numFmtId="0" fontId="28" fillId="3" borderId="0" xfId="8" applyNumberFormat="1" applyFont="1" applyFill="1" applyAlignment="1" applyProtection="1">
      <alignment horizontal="left" vertical="center"/>
      <protection locked="0" hidden="1"/>
    </xf>
    <xf numFmtId="0" fontId="28" fillId="3" borderId="48" xfId="8" applyNumberFormat="1" applyFont="1" applyFill="1" applyBorder="1" applyAlignment="1" applyProtection="1">
      <alignment horizontal="left" vertical="center"/>
      <protection locked="0" hidden="1"/>
    </xf>
    <xf numFmtId="0" fontId="28" fillId="0" borderId="35" xfId="8" applyNumberFormat="1" applyFont="1" applyBorder="1" applyAlignment="1" applyProtection="1">
      <alignment horizontal="center" vertical="center"/>
      <protection hidden="1"/>
    </xf>
    <xf numFmtId="0" fontId="28" fillId="0" borderId="3"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hidden="1"/>
    </xf>
    <xf numFmtId="0" fontId="28" fillId="4" borderId="3" xfId="8" applyNumberFormat="1" applyFont="1" applyFill="1" applyBorder="1" applyAlignment="1" applyProtection="1">
      <alignment horizontal="left" vertical="center" wrapText="1"/>
      <protection locked="0" hidden="1"/>
    </xf>
    <xf numFmtId="0" fontId="28" fillId="4" borderId="36" xfId="8" applyNumberFormat="1" applyFont="1" applyFill="1" applyBorder="1" applyAlignment="1" applyProtection="1">
      <alignment horizontal="left" vertical="center" wrapText="1"/>
      <protection locked="0" hidden="1"/>
    </xf>
    <xf numFmtId="0" fontId="28" fillId="0" borderId="17" xfId="8" applyNumberFormat="1" applyFont="1" applyBorder="1" applyAlignment="1" applyProtection="1">
      <alignment horizontal="center" vertical="center"/>
      <protection hidden="1"/>
    </xf>
    <xf numFmtId="0" fontId="28" fillId="0" borderId="18" xfId="8" applyNumberFormat="1" applyFont="1" applyBorder="1" applyAlignment="1" applyProtection="1">
      <alignment horizontal="center" vertical="center"/>
      <protection hidden="1"/>
    </xf>
    <xf numFmtId="0" fontId="28" fillId="0" borderId="19" xfId="8" applyNumberFormat="1" applyFont="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3" borderId="18" xfId="8" applyNumberFormat="1" applyFont="1" applyFill="1" applyBorder="1" applyAlignment="1" applyProtection="1">
      <alignment horizontal="center" vertical="center"/>
      <protection hidden="1"/>
    </xf>
    <xf numFmtId="0" fontId="28" fillId="0" borderId="49" xfId="8" applyNumberFormat="1" applyFont="1" applyBorder="1" applyAlignment="1" applyProtection="1">
      <alignment horizontal="center" vertical="center"/>
      <protection hidden="1"/>
    </xf>
    <xf numFmtId="0" fontId="28" fillId="0" borderId="25" xfId="8" applyNumberFormat="1" applyFont="1" applyBorder="1" applyAlignment="1" applyProtection="1">
      <alignment horizontal="center" vertical="center"/>
      <protection hidden="1"/>
    </xf>
    <xf numFmtId="0" fontId="28" fillId="0" borderId="26" xfId="8" applyNumberFormat="1" applyFont="1" applyBorder="1" applyAlignment="1" applyProtection="1">
      <alignment horizontal="center" vertical="center"/>
      <protection hidden="1"/>
    </xf>
    <xf numFmtId="0" fontId="28" fillId="0" borderId="24" xfId="8" applyNumberFormat="1" applyFont="1" applyBorder="1" applyAlignment="1" applyProtection="1">
      <alignment horizontal="center" vertical="center"/>
      <protection hidden="1"/>
    </xf>
    <xf numFmtId="0" fontId="28" fillId="0" borderId="34" xfId="8" applyNumberFormat="1" applyFont="1" applyBorder="1" applyAlignment="1" applyProtection="1">
      <alignment horizontal="center" vertical="center"/>
      <protection hidden="1"/>
    </xf>
    <xf numFmtId="0" fontId="28" fillId="4" borderId="17" xfId="8" applyNumberFormat="1" applyFont="1" applyFill="1" applyBorder="1" applyAlignment="1" applyProtection="1">
      <alignment horizontal="center" vertical="center"/>
      <protection locked="0" hidden="1"/>
    </xf>
    <xf numFmtId="0" fontId="28" fillId="4" borderId="18" xfId="8" applyNumberFormat="1" applyFont="1" applyFill="1" applyBorder="1" applyAlignment="1" applyProtection="1">
      <alignment horizontal="center" vertical="center"/>
      <protection locked="0" hidden="1"/>
    </xf>
    <xf numFmtId="38" fontId="28" fillId="4" borderId="24" xfId="9" applyFont="1" applyFill="1" applyBorder="1" applyAlignment="1" applyProtection="1">
      <alignment horizontal="center" vertical="center"/>
      <protection locked="0" hidden="1"/>
    </xf>
    <xf numFmtId="38" fontId="28" fillId="4" borderId="25" xfId="9" applyFont="1" applyFill="1" applyBorder="1" applyAlignment="1" applyProtection="1">
      <alignment horizontal="center" vertical="center"/>
      <protection locked="0" hidden="1"/>
    </xf>
    <xf numFmtId="0" fontId="28" fillId="3" borderId="37" xfId="8" applyNumberFormat="1" applyFont="1" applyFill="1" applyBorder="1" applyAlignment="1" applyProtection="1">
      <alignment horizontal="center" vertical="center"/>
      <protection locked="0" hidden="1"/>
    </xf>
    <xf numFmtId="0" fontId="28" fillId="3" borderId="28" xfId="8" applyNumberFormat="1" applyFont="1" applyFill="1" applyBorder="1" applyAlignment="1" applyProtection="1">
      <alignment horizontal="center" vertical="center"/>
      <protection locked="0" hidden="1"/>
    </xf>
    <xf numFmtId="0" fontId="28" fillId="3" borderId="27"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center" vertical="center"/>
      <protection hidden="1"/>
    </xf>
    <xf numFmtId="0" fontId="28" fillId="3" borderId="38"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left" vertical="center"/>
      <protection hidden="1"/>
    </xf>
    <xf numFmtId="0" fontId="28" fillId="3" borderId="27" xfId="8" applyNumberFormat="1" applyFont="1" applyFill="1" applyBorder="1" applyAlignment="1" applyProtection="1">
      <alignment horizontal="left" vertical="center"/>
      <protection locked="0" hidden="1"/>
    </xf>
    <xf numFmtId="0" fontId="28" fillId="3" borderId="28" xfId="8" applyNumberFormat="1" applyFont="1" applyFill="1" applyBorder="1" applyAlignment="1" applyProtection="1">
      <alignment horizontal="left" vertical="center"/>
      <protection locked="0" hidden="1"/>
    </xf>
    <xf numFmtId="0" fontId="28" fillId="3" borderId="39" xfId="8" applyNumberFormat="1" applyFont="1" applyFill="1" applyBorder="1" applyAlignment="1" applyProtection="1">
      <alignment horizontal="left" vertical="center"/>
      <protection locked="0" hidden="1"/>
    </xf>
    <xf numFmtId="0" fontId="28" fillId="0" borderId="217" xfId="8" applyNumberFormat="1" applyFont="1" applyBorder="1" applyAlignment="1" applyProtection="1">
      <alignment horizontal="center" vertical="center"/>
      <protection hidden="1"/>
    </xf>
    <xf numFmtId="0" fontId="28" fillId="0" borderId="218" xfId="8" applyNumberFormat="1" applyFont="1" applyBorder="1" applyAlignment="1" applyProtection="1">
      <alignment horizontal="center" vertical="center"/>
      <protection hidden="1"/>
    </xf>
    <xf numFmtId="0" fontId="28" fillId="0" borderId="219" xfId="8" applyNumberFormat="1" applyFont="1" applyBorder="1" applyAlignment="1" applyProtection="1">
      <alignment horizontal="center" vertical="center"/>
      <protection hidden="1"/>
    </xf>
    <xf numFmtId="0" fontId="28" fillId="0" borderId="220" xfId="8" applyNumberFormat="1" applyFont="1" applyBorder="1" applyAlignment="1" applyProtection="1">
      <alignment horizontal="center" vertical="center"/>
      <protection hidden="1"/>
    </xf>
    <xf numFmtId="0" fontId="28" fillId="0" borderId="11" xfId="8" applyNumberFormat="1" applyFont="1" applyBorder="1" applyAlignment="1" applyProtection="1">
      <alignment horizontal="center" vertical="center" wrapText="1"/>
      <protection hidden="1"/>
    </xf>
    <xf numFmtId="0" fontId="28" fillId="0" borderId="9" xfId="8" applyNumberFormat="1" applyFont="1" applyBorder="1" applyAlignment="1" applyProtection="1">
      <alignment horizontal="center" vertical="center" wrapText="1"/>
      <protection hidden="1"/>
    </xf>
    <xf numFmtId="0" fontId="28" fillId="0" borderId="31" xfId="8" applyNumberFormat="1" applyFont="1" applyBorder="1" applyAlignment="1" applyProtection="1">
      <alignment horizontal="center" vertical="center"/>
      <protection hidden="1"/>
    </xf>
    <xf numFmtId="0" fontId="28" fillId="0" borderId="33" xfId="8" applyNumberFormat="1" applyFont="1" applyBorder="1" applyAlignment="1" applyProtection="1">
      <alignment horizontal="center" vertical="center"/>
      <protection hidden="1"/>
    </xf>
    <xf numFmtId="0" fontId="28" fillId="0" borderId="6" xfId="8" applyNumberFormat="1" applyFont="1" applyBorder="1" applyAlignment="1" applyProtection="1">
      <alignment horizontal="center" vertical="center"/>
      <protection hidden="1"/>
    </xf>
    <xf numFmtId="0" fontId="28" fillId="0" borderId="20" xfId="8" applyNumberFormat="1" applyFont="1" applyBorder="1" applyAlignment="1" applyProtection="1">
      <alignment horizontal="center" vertical="center"/>
      <protection hidden="1"/>
    </xf>
    <xf numFmtId="0" fontId="28" fillId="3" borderId="3" xfId="8" applyNumberFormat="1" applyFont="1" applyFill="1" applyBorder="1" applyAlignment="1" applyProtection="1">
      <alignment horizontal="center" vertical="center"/>
      <protection hidden="1"/>
    </xf>
    <xf numFmtId="0" fontId="28" fillId="3" borderId="7" xfId="8" applyNumberFormat="1" applyFont="1" applyFill="1" applyBorder="1" applyAlignment="1" applyProtection="1">
      <alignment horizontal="center" vertical="center"/>
      <protection hidden="1"/>
    </xf>
    <xf numFmtId="0" fontId="28" fillId="3" borderId="42" xfId="8" applyNumberFormat="1" applyFont="1" applyFill="1" applyBorder="1" applyAlignment="1" applyProtection="1">
      <alignment horizontal="left" vertical="center" wrapText="1"/>
      <protection locked="0" hidden="1"/>
    </xf>
    <xf numFmtId="0" fontId="28" fillId="3" borderId="0" xfId="8" applyNumberFormat="1" applyFont="1" applyFill="1" applyAlignment="1" applyProtection="1">
      <alignment horizontal="left" vertical="center" wrapText="1"/>
      <protection locked="0" hidden="1"/>
    </xf>
    <xf numFmtId="0" fontId="28" fillId="3" borderId="48" xfId="8" applyNumberFormat="1" applyFont="1" applyFill="1" applyBorder="1" applyAlignment="1" applyProtection="1">
      <alignment horizontal="left" vertical="center" wrapText="1"/>
      <protection locked="0" hidden="1"/>
    </xf>
    <xf numFmtId="0" fontId="28" fillId="3" borderId="6" xfId="8" applyNumberFormat="1" applyFont="1" applyFill="1" applyBorder="1" applyAlignment="1" applyProtection="1">
      <alignment horizontal="left" vertical="center" wrapText="1"/>
      <protection locked="0" hidden="1"/>
    </xf>
    <xf numFmtId="0" fontId="28" fillId="3" borderId="7" xfId="8" applyNumberFormat="1" applyFont="1" applyFill="1" applyBorder="1" applyAlignment="1" applyProtection="1">
      <alignment horizontal="left" vertical="center" wrapText="1"/>
      <protection locked="0" hidden="1"/>
    </xf>
    <xf numFmtId="0" fontId="28" fillId="3" borderId="20" xfId="8" applyNumberFormat="1" applyFont="1" applyFill="1" applyBorder="1" applyAlignment="1" applyProtection="1">
      <alignment horizontal="left" vertical="center" wrapText="1"/>
      <protection locked="0" hidden="1"/>
    </xf>
    <xf numFmtId="0" fontId="28" fillId="0" borderId="47" xfId="8" applyNumberFormat="1" applyFont="1" applyBorder="1" applyAlignment="1" applyProtection="1">
      <alignment horizontal="center" vertical="center"/>
      <protection hidden="1"/>
    </xf>
    <xf numFmtId="0" fontId="28" fillId="0" borderId="0" xfId="8" applyNumberFormat="1" applyFont="1" applyAlignment="1" applyProtection="1">
      <alignment horizontal="center" vertical="center"/>
      <protection hidden="1"/>
    </xf>
    <xf numFmtId="0" fontId="28" fillId="0" borderId="40" xfId="8" applyNumberFormat="1" applyFont="1" applyBorder="1" applyAlignment="1" applyProtection="1">
      <alignment horizontal="center" vertical="center"/>
      <protection hidden="1"/>
    </xf>
    <xf numFmtId="0" fontId="28" fillId="0" borderId="37" xfId="8" applyNumberFormat="1" applyFont="1" applyBorder="1" applyAlignment="1" applyProtection="1">
      <alignment horizontal="center" vertical="center"/>
      <protection hidden="1"/>
    </xf>
    <xf numFmtId="0" fontId="28" fillId="0" borderId="28" xfId="8" applyNumberFormat="1" applyFont="1" applyBorder="1" applyAlignment="1" applyProtection="1">
      <alignment horizontal="center" vertical="center"/>
      <protection hidden="1"/>
    </xf>
    <xf numFmtId="0" fontId="28" fillId="0" borderId="38"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locked="0" hidden="1"/>
    </xf>
    <xf numFmtId="0" fontId="28" fillId="0" borderId="40" xfId="8" applyNumberFormat="1" applyFont="1" applyBorder="1" applyAlignment="1" applyProtection="1">
      <alignment horizontal="center" vertical="center"/>
      <protection locked="0" hidden="1"/>
    </xf>
    <xf numFmtId="0" fontId="28" fillId="0" borderId="38" xfId="8" applyNumberFormat="1" applyFont="1" applyBorder="1" applyAlignment="1" applyProtection="1">
      <alignment horizontal="center" vertical="center"/>
      <protection locked="0" hidden="1"/>
    </xf>
    <xf numFmtId="0" fontId="28" fillId="0" borderId="2" xfId="8" applyNumberFormat="1" applyFont="1" applyBorder="1" applyAlignment="1" applyProtection="1">
      <alignment horizontal="center" vertical="center" wrapText="1"/>
      <protection hidden="1"/>
    </xf>
    <xf numFmtId="0" fontId="28" fillId="3" borderId="7" xfId="2" applyNumberFormat="1" applyFont="1" applyFill="1" applyBorder="1" applyAlignment="1" applyProtection="1">
      <alignment horizontal="left" vertical="center" shrinkToFit="1"/>
      <protection hidden="1"/>
    </xf>
    <xf numFmtId="0" fontId="28" fillId="3" borderId="3"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left" vertical="center"/>
      <protection hidden="1"/>
    </xf>
    <xf numFmtId="0" fontId="28" fillId="0" borderId="11" xfId="2" applyNumberFormat="1" applyFont="1" applyBorder="1" applyAlignment="1" applyProtection="1">
      <alignment horizontal="left" vertical="center"/>
      <protection hidden="1"/>
    </xf>
    <xf numFmtId="0" fontId="28" fillId="0" borderId="14" xfId="2" applyNumberFormat="1" applyFont="1" applyBorder="1" applyAlignment="1" applyProtection="1">
      <alignment horizontal="left" vertical="center"/>
      <protection hidden="1"/>
    </xf>
    <xf numFmtId="0" fontId="28" fillId="0" borderId="52" xfId="2" applyNumberFormat="1" applyFont="1" applyBorder="1" applyAlignment="1" applyProtection="1">
      <alignment horizontal="left" vertical="center"/>
      <protection hidden="1"/>
    </xf>
    <xf numFmtId="0" fontId="28" fillId="4" borderId="16" xfId="2" applyNumberFormat="1" applyFont="1" applyFill="1" applyBorder="1" applyAlignment="1" applyProtection="1">
      <alignment horizontal="left" vertical="center" wrapText="1"/>
      <protection locked="0" hidden="1"/>
    </xf>
    <xf numFmtId="0" fontId="28" fillId="4" borderId="9" xfId="2" applyNumberFormat="1" applyFont="1" applyFill="1" applyBorder="1" applyAlignment="1" applyProtection="1">
      <alignment horizontal="left" vertical="center" wrapText="1"/>
      <protection locked="0" hidden="1"/>
    </xf>
    <xf numFmtId="0" fontId="28" fillId="3" borderId="19" xfId="2" applyNumberFormat="1" applyFont="1" applyFill="1" applyBorder="1" applyAlignment="1" applyProtection="1">
      <alignment horizontal="left" vertical="center" wrapText="1"/>
      <protection locked="0" hidden="1"/>
    </xf>
    <xf numFmtId="0" fontId="28" fillId="4" borderId="53" xfId="2" applyNumberFormat="1" applyFont="1" applyFill="1" applyBorder="1" applyAlignment="1" applyProtection="1">
      <alignment horizontal="left" vertical="center" wrapText="1"/>
      <protection locked="0" hidden="1"/>
    </xf>
    <xf numFmtId="0" fontId="28" fillId="3" borderId="26" xfId="2" applyNumberFormat="1" applyFont="1" applyFill="1" applyBorder="1" applyAlignment="1" applyProtection="1">
      <alignment horizontal="left" vertical="center" wrapText="1"/>
      <protection locked="0" hidden="1"/>
    </xf>
    <xf numFmtId="0" fontId="28" fillId="4" borderId="23" xfId="2" applyNumberFormat="1" applyFont="1" applyFill="1" applyBorder="1" applyAlignment="1" applyProtection="1">
      <alignment horizontal="left" vertical="center" wrapText="1"/>
      <protection locked="0" hidden="1"/>
    </xf>
    <xf numFmtId="0" fontId="28" fillId="4" borderId="58" xfId="2" applyNumberFormat="1" applyFont="1" applyFill="1" applyBorder="1" applyAlignment="1" applyProtection="1">
      <alignment horizontal="left" vertical="center" wrapText="1"/>
      <protection locked="0" hidden="1"/>
    </xf>
    <xf numFmtId="0" fontId="28" fillId="0" borderId="56" xfId="2" applyNumberFormat="1" applyFont="1" applyBorder="1" applyAlignment="1" applyProtection="1">
      <alignment horizontal="left" vertical="center"/>
      <protection hidden="1"/>
    </xf>
    <xf numFmtId="0" fontId="28" fillId="0" borderId="5" xfId="2" applyNumberFormat="1" applyFont="1" applyBorder="1" applyAlignment="1" applyProtection="1">
      <alignment horizontal="left" vertical="center"/>
      <protection hidden="1"/>
    </xf>
    <xf numFmtId="0" fontId="28" fillId="0" borderId="213" xfId="2" applyNumberFormat="1" applyFont="1" applyBorder="1" applyAlignment="1" applyProtection="1">
      <alignment horizontal="left" vertical="center"/>
      <protection hidden="1"/>
    </xf>
    <xf numFmtId="0" fontId="28" fillId="3" borderId="16" xfId="2" applyNumberFormat="1" applyFont="1" applyFill="1" applyBorder="1" applyAlignment="1" applyProtection="1">
      <alignment horizontal="left" vertical="center" wrapText="1"/>
      <protection hidden="1"/>
    </xf>
    <xf numFmtId="0" fontId="28" fillId="3" borderId="22"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protection hidden="1"/>
    </xf>
    <xf numFmtId="0" fontId="28" fillId="5" borderId="37" xfId="2" applyNumberFormat="1" applyFont="1" applyFill="1" applyBorder="1" applyAlignment="1" applyProtection="1">
      <alignment horizontal="center" vertical="center"/>
      <protection hidden="1"/>
    </xf>
    <xf numFmtId="0" fontId="28" fillId="5" borderId="28" xfId="2" applyNumberFormat="1" applyFont="1" applyFill="1" applyBorder="1" applyAlignment="1" applyProtection="1">
      <alignment horizontal="center" vertical="center"/>
      <protection hidden="1"/>
    </xf>
    <xf numFmtId="0" fontId="28" fillId="5" borderId="2" xfId="2" applyNumberFormat="1" applyFont="1" applyFill="1" applyBorder="1" applyAlignment="1" applyProtection="1">
      <alignment horizontal="center" vertical="center" wrapText="1"/>
      <protection hidden="1"/>
    </xf>
    <xf numFmtId="0" fontId="28" fillId="5" borderId="3" xfId="2" applyNumberFormat="1" applyFont="1" applyFill="1" applyBorder="1" applyAlignment="1" applyProtection="1">
      <alignment horizontal="center" vertical="center" wrapText="1"/>
      <protection hidden="1"/>
    </xf>
    <xf numFmtId="0" fontId="28" fillId="5" borderId="4" xfId="2" applyNumberFormat="1" applyFont="1" applyFill="1" applyBorder="1" applyAlignment="1" applyProtection="1">
      <alignment horizontal="center" vertical="center" wrapText="1"/>
      <protection hidden="1"/>
    </xf>
    <xf numFmtId="0" fontId="28" fillId="5" borderId="6" xfId="2" applyNumberFormat="1" applyFont="1" applyFill="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protection hidden="1"/>
    </xf>
    <xf numFmtId="0" fontId="28" fillId="5" borderId="8" xfId="2" applyNumberFormat="1" applyFont="1" applyFill="1" applyBorder="1" applyAlignment="1" applyProtection="1">
      <alignment horizontal="center" vertical="center" wrapText="1"/>
      <protection hidden="1"/>
    </xf>
    <xf numFmtId="0" fontId="28" fillId="3" borderId="4" xfId="2" applyNumberFormat="1" applyFont="1" applyFill="1" applyBorder="1" applyAlignment="1" applyProtection="1">
      <alignment horizontal="center" vertical="center" wrapText="1"/>
      <protection hidden="1"/>
    </xf>
    <xf numFmtId="0" fontId="28" fillId="3" borderId="28" xfId="2" applyNumberFormat="1" applyFont="1" applyFill="1" applyBorder="1" applyAlignment="1" applyProtection="1">
      <alignment horizontal="center" vertical="center" wrapText="1"/>
      <protection hidden="1"/>
    </xf>
    <xf numFmtId="0" fontId="28" fillId="3" borderId="38" xfId="2" applyNumberFormat="1" applyFont="1" applyFill="1" applyBorder="1" applyAlignment="1" applyProtection="1">
      <alignment horizontal="center" vertical="center" wrapText="1"/>
      <protection hidden="1"/>
    </xf>
    <xf numFmtId="0" fontId="28" fillId="0" borderId="221" xfId="2" applyFont="1" applyBorder="1" applyAlignment="1" applyProtection="1">
      <alignment horizontal="center" vertical="center"/>
      <protection hidden="1"/>
    </xf>
    <xf numFmtId="0" fontId="28" fillId="0" borderId="222" xfId="2" applyFont="1" applyBorder="1" applyAlignment="1" applyProtection="1">
      <alignment horizontal="center" vertical="center"/>
      <protection hidden="1"/>
    </xf>
    <xf numFmtId="0" fontId="28" fillId="0" borderId="223" xfId="2" applyFont="1" applyBorder="1" applyAlignment="1" applyProtection="1">
      <alignment horizontal="center" vertical="center"/>
      <protection hidden="1"/>
    </xf>
    <xf numFmtId="0" fontId="28" fillId="0" borderId="34" xfId="2" applyNumberFormat="1" applyFont="1" applyBorder="1" applyAlignment="1" applyProtection="1">
      <alignment horizontal="center" vertical="center" wrapText="1"/>
      <protection hidden="1"/>
    </xf>
    <xf numFmtId="0" fontId="28" fillId="0" borderId="19" xfId="2" applyNumberFormat="1" applyFont="1" applyBorder="1" applyAlignment="1" applyProtection="1">
      <alignment horizontal="center" vertical="center" wrapText="1"/>
      <protection hidden="1"/>
    </xf>
    <xf numFmtId="0" fontId="32" fillId="0" borderId="17" xfId="2" applyNumberFormat="1" applyFont="1" applyBorder="1" applyAlignment="1" applyProtection="1">
      <alignment horizontal="center" vertical="center"/>
      <protection hidden="1"/>
    </xf>
    <xf numFmtId="0" fontId="32" fillId="0" borderId="19" xfId="2" applyNumberFormat="1" applyFont="1" applyBorder="1" applyAlignment="1" applyProtection="1">
      <alignment horizontal="center" vertical="center"/>
      <protection hidden="1"/>
    </xf>
    <xf numFmtId="0" fontId="32" fillId="0" borderId="6" xfId="2" applyNumberFormat="1" applyFont="1" applyBorder="1" applyAlignment="1" applyProtection="1">
      <alignment horizontal="center" vertical="center"/>
      <protection hidden="1"/>
    </xf>
    <xf numFmtId="0" fontId="32" fillId="0" borderId="8" xfId="2" applyNumberFormat="1" applyFont="1" applyBorder="1" applyAlignment="1" applyProtection="1">
      <alignment horizontal="center" vertical="center"/>
      <protection hidden="1"/>
    </xf>
    <xf numFmtId="0" fontId="32" fillId="0" borderId="20" xfId="2" applyNumberFormat="1" applyFont="1" applyBorder="1" applyAlignment="1" applyProtection="1">
      <alignment horizontal="center" vertical="center"/>
      <protection hidden="1"/>
    </xf>
    <xf numFmtId="38" fontId="28" fillId="4" borderId="224" xfId="9" applyFont="1" applyFill="1" applyBorder="1" applyAlignment="1" applyProtection="1">
      <alignment horizontal="center" vertical="center"/>
      <protection locked="0" hidden="1"/>
    </xf>
    <xf numFmtId="38" fontId="28" fillId="4" borderId="225" xfId="9" applyFont="1" applyFill="1" applyBorder="1" applyAlignment="1" applyProtection="1">
      <alignment horizontal="center" vertical="center"/>
      <protection locked="0" hidden="1"/>
    </xf>
    <xf numFmtId="0" fontId="28" fillId="4" borderId="224" xfId="2" applyNumberFormat="1" applyFont="1" applyFill="1" applyBorder="1" applyAlignment="1" applyProtection="1">
      <alignment horizontal="center" vertical="center"/>
      <protection locked="0" hidden="1"/>
    </xf>
    <xf numFmtId="0" fontId="28" fillId="4" borderId="225" xfId="2" applyNumberFormat="1" applyFont="1" applyFill="1" applyBorder="1" applyAlignment="1" applyProtection="1">
      <alignment horizontal="center" vertical="center"/>
      <protection locked="0" hidden="1"/>
    </xf>
    <xf numFmtId="38" fontId="28" fillId="4" borderId="226" xfId="9" applyFont="1" applyFill="1" applyBorder="1" applyAlignment="1" applyProtection="1">
      <alignment horizontal="center" vertical="center"/>
      <protection locked="0" hidden="1"/>
    </xf>
    <xf numFmtId="38" fontId="28" fillId="4" borderId="227" xfId="9" applyFont="1" applyFill="1" applyBorder="1" applyAlignment="1" applyProtection="1">
      <alignment horizontal="center" vertical="center"/>
      <protection locked="0" hidden="1"/>
    </xf>
    <xf numFmtId="38" fontId="28" fillId="4" borderId="228" xfId="9" applyFont="1" applyFill="1" applyBorder="1" applyAlignment="1" applyProtection="1">
      <alignment horizontal="center" vertical="center"/>
      <protection locked="0" hidden="1"/>
    </xf>
    <xf numFmtId="0" fontId="28" fillId="4" borderId="227" xfId="2" applyNumberFormat="1" applyFont="1" applyFill="1" applyBorder="1" applyAlignment="1" applyProtection="1">
      <alignment horizontal="center" vertical="center"/>
      <protection locked="0" hidden="1"/>
    </xf>
    <xf numFmtId="0" fontId="28" fillId="4" borderId="228" xfId="2" applyNumberFormat="1" applyFont="1" applyFill="1" applyBorder="1" applyAlignment="1" applyProtection="1">
      <alignment horizontal="center" vertical="center"/>
      <protection locked="0" hidden="1"/>
    </xf>
    <xf numFmtId="38" fontId="28" fillId="4" borderId="229" xfId="9" applyFont="1" applyFill="1" applyBorder="1" applyAlignment="1" applyProtection="1">
      <alignment horizontal="center" vertical="center"/>
      <protection locked="0" hidden="1"/>
    </xf>
    <xf numFmtId="38" fontId="28" fillId="4" borderId="221" xfId="9" applyFont="1" applyFill="1" applyBorder="1" applyAlignment="1" applyProtection="1">
      <alignment horizontal="center" vertical="center"/>
      <protection locked="0" hidden="1"/>
    </xf>
    <xf numFmtId="38" fontId="28" fillId="4" borderId="230" xfId="9" applyFont="1" applyFill="1" applyBorder="1" applyAlignment="1" applyProtection="1">
      <alignment horizontal="center" vertical="center"/>
      <protection locked="0" hidden="1"/>
    </xf>
    <xf numFmtId="0" fontId="28" fillId="4" borderId="221" xfId="2" applyNumberFormat="1" applyFont="1" applyFill="1" applyBorder="1" applyAlignment="1" applyProtection="1">
      <alignment horizontal="center" vertical="center"/>
      <protection locked="0" hidden="1"/>
    </xf>
    <xf numFmtId="0" fontId="28" fillId="4" borderId="230" xfId="2" applyNumberFormat="1" applyFont="1" applyFill="1" applyBorder="1" applyAlignment="1" applyProtection="1">
      <alignment horizontal="center" vertical="center"/>
      <protection locked="0" hidden="1"/>
    </xf>
    <xf numFmtId="38" fontId="28" fillId="4" borderId="223" xfId="9" applyFont="1" applyFill="1" applyBorder="1" applyAlignment="1" applyProtection="1">
      <alignment horizontal="center" vertical="center"/>
      <protection locked="0" hidden="1"/>
    </xf>
    <xf numFmtId="38" fontId="28" fillId="4" borderId="231" xfId="9" applyFont="1" applyFill="1" applyBorder="1" applyAlignment="1" applyProtection="1">
      <alignment horizontal="center" vertical="center"/>
      <protection locked="0" hidden="1"/>
    </xf>
    <xf numFmtId="38" fontId="28" fillId="4" borderId="232" xfId="9" applyFont="1" applyFill="1" applyBorder="1" applyAlignment="1" applyProtection="1">
      <alignment horizontal="center" vertical="center"/>
      <protection locked="0" hidden="1"/>
    </xf>
    <xf numFmtId="0" fontId="28" fillId="4" borderId="231" xfId="2" applyNumberFormat="1" applyFont="1" applyFill="1" applyBorder="1" applyAlignment="1" applyProtection="1">
      <alignment horizontal="center" vertical="center"/>
      <protection locked="0" hidden="1"/>
    </xf>
    <xf numFmtId="0" fontId="28" fillId="4" borderId="232" xfId="2" applyNumberFormat="1" applyFont="1" applyFill="1" applyBorder="1" applyAlignment="1" applyProtection="1">
      <alignment horizontal="center" vertical="center"/>
      <protection locked="0" hidden="1"/>
    </xf>
    <xf numFmtId="38" fontId="28" fillId="4" borderId="233" xfId="9" applyFont="1" applyFill="1" applyBorder="1" applyAlignment="1" applyProtection="1">
      <alignment horizontal="center" vertical="center"/>
      <protection locked="0" hidden="1"/>
    </xf>
    <xf numFmtId="0" fontId="28" fillId="0" borderId="10"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protection hidden="1"/>
    </xf>
    <xf numFmtId="0" fontId="28" fillId="0" borderId="16" xfId="3" applyNumberFormat="1" applyFont="1" applyBorder="1" applyAlignment="1" applyProtection="1">
      <alignment horizontal="center" vertical="center"/>
      <protection hidden="1"/>
    </xf>
    <xf numFmtId="0" fontId="28" fillId="0" borderId="9" xfId="3" applyNumberFormat="1" applyFont="1" applyBorder="1" applyAlignment="1" applyProtection="1">
      <alignment horizontal="center" vertical="center"/>
      <protection hidden="1"/>
    </xf>
    <xf numFmtId="0" fontId="28" fillId="0" borderId="31" xfId="3" applyNumberFormat="1" applyFont="1" applyBorder="1" applyAlignment="1" applyProtection="1">
      <alignment horizontal="center" vertical="center"/>
      <protection hidden="1"/>
    </xf>
    <xf numFmtId="0" fontId="28" fillId="0" borderId="32" xfId="3" applyNumberFormat="1" applyFont="1" applyBorder="1" applyAlignment="1" applyProtection="1">
      <alignment horizontal="center" vertical="center"/>
      <protection hidden="1"/>
    </xf>
    <xf numFmtId="0" fontId="28" fillId="0" borderId="6" xfId="3" applyNumberFormat="1" applyFont="1" applyBorder="1" applyAlignment="1" applyProtection="1">
      <alignment horizontal="center" vertical="center"/>
      <protection hidden="1"/>
    </xf>
    <xf numFmtId="0" fontId="28" fillId="0" borderId="7"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wrapText="1"/>
      <protection hidden="1"/>
    </xf>
    <xf numFmtId="0" fontId="28" fillId="0" borderId="52" xfId="3" applyNumberFormat="1" applyFont="1" applyBorder="1" applyAlignment="1" applyProtection="1">
      <alignment horizontal="center" vertical="center" wrapText="1"/>
      <protection hidden="1"/>
    </xf>
    <xf numFmtId="0" fontId="28" fillId="0" borderId="9" xfId="3" applyNumberFormat="1" applyFont="1" applyBorder="1" applyAlignment="1" applyProtection="1">
      <alignment horizontal="center" vertical="center" wrapText="1"/>
      <protection hidden="1"/>
    </xf>
    <xf numFmtId="0" fontId="28" fillId="0" borderId="53" xfId="3" applyNumberFormat="1" applyFont="1" applyBorder="1" applyAlignment="1" applyProtection="1">
      <alignment horizontal="center" vertical="center" wrapText="1"/>
      <protection hidden="1"/>
    </xf>
    <xf numFmtId="0" fontId="28" fillId="5" borderId="50" xfId="2" applyNumberFormat="1" applyFont="1" applyFill="1" applyBorder="1" applyAlignment="1" applyProtection="1">
      <alignment horizontal="center" vertical="center"/>
      <protection hidden="1"/>
    </xf>
    <xf numFmtId="0" fontId="28" fillId="5" borderId="33" xfId="2" applyNumberFormat="1" applyFont="1" applyFill="1" applyBorder="1" applyAlignment="1" applyProtection="1">
      <alignment horizontal="center" vertical="center"/>
      <protection hidden="1"/>
    </xf>
    <xf numFmtId="0" fontId="28" fillId="5" borderId="20" xfId="2" applyNumberFormat="1" applyFont="1" applyFill="1" applyBorder="1" applyAlignment="1" applyProtection="1">
      <alignment horizontal="center" vertical="center"/>
      <protection hidden="1"/>
    </xf>
    <xf numFmtId="0" fontId="28" fillId="0" borderId="35" xfId="3" applyNumberFormat="1" applyFont="1" applyBorder="1" applyAlignment="1" applyProtection="1">
      <alignment horizontal="center" vertical="center"/>
      <protection hidden="1"/>
    </xf>
    <xf numFmtId="0" fontId="28" fillId="0" borderId="4" xfId="3" applyNumberFormat="1" applyFont="1" applyBorder="1" applyAlignment="1" applyProtection="1">
      <alignment horizontal="center" vertical="center"/>
      <protection hidden="1"/>
    </xf>
    <xf numFmtId="0" fontId="28" fillId="0" borderId="46" xfId="3" applyNumberFormat="1" applyFont="1" applyBorder="1" applyAlignment="1" applyProtection="1">
      <alignment horizontal="center" vertical="center"/>
      <protection hidden="1"/>
    </xf>
    <xf numFmtId="0" fontId="28" fillId="0" borderId="8" xfId="3" applyNumberFormat="1" applyFont="1" applyBorder="1" applyAlignment="1" applyProtection="1">
      <alignment horizontal="center" vertical="center"/>
      <protection hidden="1"/>
    </xf>
    <xf numFmtId="0" fontId="28" fillId="3" borderId="3" xfId="3" applyNumberFormat="1" applyFont="1" applyFill="1" applyBorder="1" applyAlignment="1" applyProtection="1">
      <alignment horizontal="center" vertical="center"/>
      <protection hidden="1"/>
    </xf>
    <xf numFmtId="0" fontId="28" fillId="3" borderId="7" xfId="3" applyNumberFormat="1" applyFont="1" applyFill="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locked="0" hidden="1"/>
    </xf>
    <xf numFmtId="0" fontId="28" fillId="0" borderId="7" xfId="3" applyNumberFormat="1" applyFont="1" applyBorder="1" applyAlignment="1" applyProtection="1">
      <alignment horizontal="center" vertical="center"/>
      <protection locked="0" hidden="1"/>
    </xf>
    <xf numFmtId="0" fontId="28" fillId="0" borderId="37" xfId="3" applyNumberFormat="1" applyFont="1" applyBorder="1" applyAlignment="1" applyProtection="1">
      <alignment horizontal="center" vertical="center"/>
      <protection hidden="1"/>
    </xf>
    <xf numFmtId="0" fontId="28" fillId="0" borderId="38" xfId="3" applyNumberFormat="1" applyFont="1" applyBorder="1" applyAlignment="1" applyProtection="1">
      <alignment horizontal="center" vertical="center"/>
      <protection hidden="1"/>
    </xf>
    <xf numFmtId="0" fontId="28" fillId="3" borderId="28" xfId="3" applyNumberFormat="1" applyFont="1" applyFill="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locked="0" hidden="1"/>
    </xf>
    <xf numFmtId="0" fontId="53" fillId="0" borderId="13" xfId="2" applyNumberFormat="1" applyFont="1" applyBorder="1" applyAlignment="1" applyProtection="1">
      <alignment horizontal="center" vertical="center"/>
      <protection hidden="1"/>
    </xf>
    <xf numFmtId="0" fontId="53" fillId="0" borderId="15" xfId="2" applyNumberFormat="1" applyFont="1" applyBorder="1" applyAlignment="1" applyProtection="1">
      <alignment horizontal="center" vertical="center"/>
      <protection hidden="1"/>
    </xf>
    <xf numFmtId="0" fontId="28" fillId="3" borderId="42" xfId="2" applyNumberFormat="1" applyFont="1" applyFill="1" applyBorder="1" applyAlignment="1" applyProtection="1">
      <alignment horizontal="left" vertical="center" wrapText="1"/>
      <protection locked="0" hidden="1"/>
    </xf>
    <xf numFmtId="0" fontId="28" fillId="3" borderId="0" xfId="2" applyNumberFormat="1" applyFont="1" applyFill="1" applyAlignment="1" applyProtection="1">
      <alignment horizontal="left" vertical="center" wrapText="1"/>
      <protection locked="0" hidden="1"/>
    </xf>
    <xf numFmtId="0" fontId="28" fillId="3" borderId="40" xfId="2" applyNumberFormat="1" applyFont="1" applyFill="1" applyBorder="1" applyAlignment="1" applyProtection="1">
      <alignment horizontal="left" vertical="center" wrapText="1"/>
      <protection locked="0" hidden="1"/>
    </xf>
    <xf numFmtId="0" fontId="28" fillId="3" borderId="42"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center" vertical="center"/>
      <protection locked="0" hidden="1"/>
    </xf>
    <xf numFmtId="0" fontId="28" fillId="3" borderId="2" xfId="2" applyNumberFormat="1" applyFont="1" applyFill="1" applyBorder="1" applyAlignment="1" applyProtection="1">
      <alignment horizontal="left" vertical="center" wrapText="1"/>
      <protection locked="0" hidden="1"/>
    </xf>
    <xf numFmtId="0" fontId="28" fillId="3" borderId="3" xfId="2" applyNumberFormat="1" applyFont="1" applyFill="1" applyBorder="1" applyAlignment="1" applyProtection="1">
      <alignment horizontal="left" vertical="center" wrapText="1"/>
      <protection locked="0" hidden="1"/>
    </xf>
    <xf numFmtId="0" fontId="28" fillId="3" borderId="4" xfId="2" applyNumberFormat="1" applyFont="1" applyFill="1" applyBorder="1" applyAlignment="1" applyProtection="1">
      <alignment horizontal="left" vertical="center" wrapText="1"/>
      <protection locked="0" hidden="1"/>
    </xf>
    <xf numFmtId="0" fontId="28" fillId="3" borderId="6" xfId="2" applyNumberFormat="1" applyFont="1" applyFill="1" applyBorder="1" applyAlignment="1" applyProtection="1">
      <alignment horizontal="left" vertical="center" wrapText="1"/>
      <protection locked="0" hidden="1"/>
    </xf>
    <xf numFmtId="0" fontId="28" fillId="3" borderId="7" xfId="2" applyNumberFormat="1" applyFont="1" applyFill="1" applyBorder="1" applyAlignment="1" applyProtection="1">
      <alignment horizontal="left" vertical="center" wrapText="1"/>
      <protection locked="0" hidden="1"/>
    </xf>
    <xf numFmtId="0" fontId="28" fillId="3" borderId="8" xfId="2" applyNumberFormat="1" applyFont="1" applyFill="1" applyBorder="1" applyAlignment="1" applyProtection="1">
      <alignment horizontal="left" vertical="center" wrapText="1"/>
      <protection locked="0" hidden="1"/>
    </xf>
    <xf numFmtId="0" fontId="28" fillId="4" borderId="47" xfId="2" applyNumberFormat="1" applyFont="1" applyFill="1" applyBorder="1" applyAlignment="1" applyProtection="1">
      <alignment horizontal="left" vertical="center" wrapText="1"/>
      <protection locked="0" hidden="1"/>
    </xf>
    <xf numFmtId="0" fontId="28" fillId="4" borderId="37" xfId="2" applyNumberFormat="1" applyFont="1" applyFill="1" applyBorder="1" applyAlignment="1" applyProtection="1">
      <alignment horizontal="left" vertical="center" wrapText="1"/>
      <protection locked="0" hidden="1"/>
    </xf>
    <xf numFmtId="0" fontId="27" fillId="0" borderId="50" xfId="2" applyNumberFormat="1" applyFont="1" applyBorder="1" applyAlignment="1" applyProtection="1">
      <alignment horizontal="left" vertical="center"/>
      <protection hidden="1"/>
    </xf>
    <xf numFmtId="0" fontId="27" fillId="0" borderId="32" xfId="2" applyNumberFormat="1" applyFont="1" applyBorder="1" applyAlignment="1" applyProtection="1">
      <alignment horizontal="left" vertical="center"/>
      <protection hidden="1"/>
    </xf>
    <xf numFmtId="0" fontId="27" fillId="0" borderId="51" xfId="2" applyNumberFormat="1" applyFont="1" applyBorder="1" applyAlignment="1" applyProtection="1">
      <alignment horizontal="left" vertical="center"/>
      <protection hidden="1"/>
    </xf>
    <xf numFmtId="0" fontId="27" fillId="0" borderId="37"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8" fillId="4" borderId="50" xfId="2" applyNumberFormat="1" applyFont="1" applyFill="1" applyBorder="1" applyAlignment="1" applyProtection="1">
      <alignment horizontal="left" vertical="center" wrapText="1"/>
      <protection locked="0" hidden="1"/>
    </xf>
    <xf numFmtId="0" fontId="28" fillId="4" borderId="32" xfId="2" applyNumberFormat="1" applyFont="1" applyFill="1" applyBorder="1" applyAlignment="1" applyProtection="1">
      <alignment horizontal="left" vertical="center" wrapText="1"/>
      <protection locked="0" hidden="1"/>
    </xf>
    <xf numFmtId="0" fontId="28" fillId="4" borderId="33" xfId="2" applyNumberFormat="1" applyFont="1" applyFill="1" applyBorder="1" applyAlignment="1" applyProtection="1">
      <alignment horizontal="left" vertical="center" wrapText="1"/>
      <protection locked="0" hidden="1"/>
    </xf>
    <xf numFmtId="0" fontId="28" fillId="0" borderId="116" xfId="2" applyNumberFormat="1" applyFont="1" applyBorder="1" applyAlignment="1" applyProtection="1">
      <alignment horizontal="center" vertical="center"/>
      <protection hidden="1"/>
    </xf>
    <xf numFmtId="0" fontId="28" fillId="0" borderId="118" xfId="2" applyNumberFormat="1" applyFont="1" applyBorder="1" applyAlignment="1" applyProtection="1">
      <alignment horizontal="center" vertical="center"/>
      <protection hidden="1"/>
    </xf>
    <xf numFmtId="0" fontId="28" fillId="0" borderId="234" xfId="2" applyNumberFormat="1" applyFont="1" applyBorder="1" applyAlignment="1" applyProtection="1">
      <alignment horizontal="center" vertical="center"/>
      <protection hidden="1"/>
    </xf>
    <xf numFmtId="0" fontId="28" fillId="0" borderId="124" xfId="2" applyNumberFormat="1" applyFont="1" applyBorder="1" applyAlignment="1" applyProtection="1">
      <alignment horizontal="center" vertical="center"/>
      <protection hidden="1"/>
    </xf>
    <xf numFmtId="0" fontId="28" fillId="3" borderId="126" xfId="2" applyNumberFormat="1" applyFont="1" applyFill="1" applyBorder="1" applyAlignment="1" applyProtection="1">
      <alignment horizontal="center" vertical="center"/>
      <protection hidden="1"/>
    </xf>
    <xf numFmtId="0" fontId="28" fillId="3" borderId="125" xfId="2" applyNumberFormat="1" applyFont="1" applyFill="1" applyBorder="1" applyAlignment="1" applyProtection="1">
      <alignment horizontal="center" vertical="center"/>
      <protection hidden="1"/>
    </xf>
    <xf numFmtId="0" fontId="28" fillId="0" borderId="126" xfId="2" applyNumberFormat="1" applyFont="1" applyBorder="1" applyAlignment="1" applyProtection="1">
      <alignment horizontal="center" vertical="center"/>
      <protection hidden="1"/>
    </xf>
    <xf numFmtId="0" fontId="28" fillId="0" borderId="235" xfId="2" applyNumberFormat="1" applyFont="1" applyBorder="1" applyAlignment="1" applyProtection="1">
      <alignment horizontal="center" vertical="center"/>
      <protection hidden="1"/>
    </xf>
    <xf numFmtId="0" fontId="28" fillId="3" borderId="32" xfId="2" applyNumberFormat="1" applyFont="1" applyFill="1" applyBorder="1" applyAlignment="1" applyProtection="1">
      <alignment horizontal="left" vertical="center" shrinkToFit="1"/>
      <protection hidden="1"/>
    </xf>
    <xf numFmtId="0" fontId="28" fillId="3" borderId="33" xfId="2" applyNumberFormat="1" applyFont="1" applyFill="1" applyBorder="1" applyAlignment="1" applyProtection="1">
      <alignment horizontal="left" vertical="center" shrinkToFit="1"/>
      <protection hidden="1"/>
    </xf>
    <xf numFmtId="0" fontId="28" fillId="0" borderId="42" xfId="2" applyNumberFormat="1" applyFont="1" applyBorder="1" applyAlignment="1" applyProtection="1">
      <alignment horizontal="center" vertical="center" shrinkToFit="1"/>
      <protection hidden="1"/>
    </xf>
    <xf numFmtId="0" fontId="28" fillId="0" borderId="48" xfId="2" applyNumberFormat="1" applyFont="1" applyBorder="1" applyAlignment="1" applyProtection="1">
      <alignment horizontal="center" vertical="center" shrinkToFit="1"/>
      <protection hidden="1"/>
    </xf>
    <xf numFmtId="0" fontId="28" fillId="0" borderId="31" xfId="2" applyNumberFormat="1" applyFont="1" applyBorder="1" applyAlignment="1" applyProtection="1">
      <alignment horizontal="center" vertical="center" shrinkToFit="1"/>
      <protection hidden="1"/>
    </xf>
    <xf numFmtId="0" fontId="28" fillId="0" borderId="122" xfId="2" applyNumberFormat="1" applyFont="1" applyBorder="1" applyAlignment="1" applyProtection="1">
      <alignment horizontal="center" vertical="center" shrinkToFit="1"/>
      <protection hidden="1"/>
    </xf>
    <xf numFmtId="0" fontId="28" fillId="0" borderId="2" xfId="2" applyNumberFormat="1" applyFont="1" applyBorder="1" applyAlignment="1" applyProtection="1">
      <alignment horizontal="center" vertical="center" shrinkToFit="1"/>
      <protection hidden="1"/>
    </xf>
    <xf numFmtId="0" fontId="28" fillId="0" borderId="114" xfId="2" applyNumberFormat="1" applyFont="1" applyBorder="1" applyAlignment="1" applyProtection="1">
      <alignment horizontal="center" vertical="center" shrinkToFit="1"/>
      <protection hidden="1"/>
    </xf>
    <xf numFmtId="0" fontId="28" fillId="0" borderId="50" xfId="2" applyNumberFormat="1" applyFont="1" applyBorder="1" applyAlignment="1" applyProtection="1">
      <alignment horizontal="center" vertical="center" shrinkToFit="1"/>
      <protection hidden="1"/>
    </xf>
    <xf numFmtId="0" fontId="28" fillId="0" borderId="32" xfId="2" applyNumberFormat="1" applyFont="1" applyBorder="1" applyAlignment="1" applyProtection="1">
      <alignment horizontal="center" vertical="center" shrinkToFit="1"/>
      <protection hidden="1"/>
    </xf>
    <xf numFmtId="0" fontId="28" fillId="0" borderId="46" xfId="2" applyNumberFormat="1" applyFont="1" applyBorder="1" applyAlignment="1" applyProtection="1">
      <alignment horizontal="center" vertical="center" shrinkToFit="1"/>
      <protection hidden="1"/>
    </xf>
    <xf numFmtId="0" fontId="28" fillId="0" borderId="7" xfId="2" applyNumberFormat="1" applyFont="1" applyBorder="1" applyAlignment="1" applyProtection="1">
      <alignment horizontal="center" vertical="center" shrinkToFit="1"/>
      <protection hidden="1"/>
    </xf>
    <xf numFmtId="0" fontId="28" fillId="4" borderId="31" xfId="2" applyNumberFormat="1" applyFont="1" applyFill="1" applyBorder="1" applyAlignment="1" applyProtection="1">
      <alignment horizontal="center" vertical="center"/>
      <protection locked="0" hidden="1"/>
    </xf>
    <xf numFmtId="0" fontId="28" fillId="4" borderId="32" xfId="2" applyNumberFormat="1" applyFont="1" applyFill="1" applyBorder="1" applyAlignment="1" applyProtection="1">
      <alignment horizontal="center" vertical="center"/>
      <protection locked="0" hidden="1"/>
    </xf>
    <xf numFmtId="0" fontId="28" fillId="5" borderId="3" xfId="2" applyNumberFormat="1" applyFont="1" applyFill="1" applyBorder="1" applyAlignment="1" applyProtection="1">
      <alignment horizontal="left" vertical="center"/>
      <protection hidden="1"/>
    </xf>
    <xf numFmtId="0" fontId="28" fillId="5" borderId="36" xfId="2" applyNumberFormat="1" applyFont="1" applyFill="1" applyBorder="1" applyAlignment="1" applyProtection="1">
      <alignment horizontal="left" vertical="center"/>
      <protection hidden="1"/>
    </xf>
    <xf numFmtId="0" fontId="28" fillId="5" borderId="7" xfId="2" applyNumberFormat="1" applyFont="1" applyFill="1" applyBorder="1" applyAlignment="1" applyProtection="1">
      <alignment horizontal="left" vertical="center"/>
      <protection hidden="1"/>
    </xf>
    <xf numFmtId="0" fontId="28" fillId="5" borderId="20" xfId="2" applyNumberFormat="1" applyFont="1" applyFill="1" applyBorder="1" applyAlignment="1" applyProtection="1">
      <alignment horizontal="left" vertical="center"/>
      <protection hidden="1"/>
    </xf>
    <xf numFmtId="0" fontId="28" fillId="0" borderId="37" xfId="2" applyNumberFormat="1" applyFont="1" applyBorder="1" applyAlignment="1" applyProtection="1">
      <alignment horizontal="center" vertical="center" wrapText="1"/>
      <protection hidden="1"/>
    </xf>
    <xf numFmtId="0" fontId="28" fillId="0" borderId="38" xfId="2" applyNumberFormat="1" applyFont="1" applyBorder="1" applyAlignment="1" applyProtection="1">
      <alignment horizontal="center" vertical="center" wrapText="1"/>
      <protection hidden="1"/>
    </xf>
    <xf numFmtId="0" fontId="28" fillId="4" borderId="31" xfId="2" applyNumberFormat="1" applyFont="1" applyFill="1" applyBorder="1" applyAlignment="1" applyProtection="1">
      <alignment horizontal="left" vertical="center"/>
      <protection locked="0" hidden="1"/>
    </xf>
    <xf numFmtId="0" fontId="28" fillId="4" borderId="32" xfId="2" applyNumberFormat="1" applyFont="1" applyFill="1" applyBorder="1" applyAlignment="1" applyProtection="1">
      <alignment horizontal="left" vertical="center"/>
      <protection locked="0" hidden="1"/>
    </xf>
    <xf numFmtId="0" fontId="28" fillId="4" borderId="33" xfId="2" applyNumberFormat="1" applyFont="1" applyFill="1" applyBorder="1" applyAlignment="1" applyProtection="1">
      <alignment horizontal="left" vertical="center"/>
      <protection locked="0" hidden="1"/>
    </xf>
    <xf numFmtId="0" fontId="28" fillId="4" borderId="20" xfId="2" applyNumberFormat="1" applyFont="1" applyFill="1" applyBorder="1" applyAlignment="1" applyProtection="1">
      <alignment horizontal="left" vertical="center"/>
      <protection locked="0" hidden="1"/>
    </xf>
    <xf numFmtId="0" fontId="32" fillId="0" borderId="35" xfId="2" applyNumberFormat="1" applyFont="1" applyBorder="1" applyAlignment="1" applyProtection="1">
      <alignment horizontal="center" vertical="center" wrapText="1"/>
      <protection hidden="1"/>
    </xf>
    <xf numFmtId="0" fontId="32" fillId="0" borderId="3" xfId="2" applyNumberFormat="1" applyFont="1" applyBorder="1" applyAlignment="1" applyProtection="1">
      <alignment horizontal="center" vertical="center" wrapText="1"/>
      <protection hidden="1"/>
    </xf>
    <xf numFmtId="0" fontId="32" fillId="0" borderId="46" xfId="2" applyNumberFormat="1" applyFont="1" applyBorder="1" applyAlignment="1" applyProtection="1">
      <alignment horizontal="center" vertical="center" wrapText="1"/>
      <protection hidden="1"/>
    </xf>
    <xf numFmtId="0" fontId="32" fillId="0" borderId="7"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protection locked="0" hidden="1"/>
    </xf>
    <xf numFmtId="0" fontId="28" fillId="0" borderId="7" xfId="2" applyNumberFormat="1" applyFont="1" applyBorder="1" applyAlignment="1" applyProtection="1">
      <alignment horizontal="center" vertical="center"/>
      <protection locked="0" hidden="1"/>
    </xf>
    <xf numFmtId="0" fontId="28" fillId="0" borderId="42"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shrinkToFit="1"/>
      <protection hidden="1"/>
    </xf>
    <xf numFmtId="0" fontId="28" fillId="0" borderId="17" xfId="2" applyNumberFormat="1" applyFont="1" applyBorder="1" applyAlignment="1" applyProtection="1">
      <alignment horizontal="center" vertical="center" shrinkToFit="1"/>
      <protection hidden="1"/>
    </xf>
    <xf numFmtId="0" fontId="28" fillId="0" borderId="18" xfId="2" applyNumberFormat="1" applyFont="1" applyBorder="1" applyAlignment="1" applyProtection="1">
      <alignment horizontal="center" vertical="center" shrinkToFit="1"/>
      <protection hidden="1"/>
    </xf>
    <xf numFmtId="0" fontId="28" fillId="0" borderId="19" xfId="2" applyNumberFormat="1" applyFont="1" applyBorder="1" applyAlignment="1" applyProtection="1">
      <alignment horizontal="center" vertical="center" shrinkToFit="1"/>
      <protection hidden="1"/>
    </xf>
    <xf numFmtId="0" fontId="28" fillId="0" borderId="0" xfId="2" applyNumberFormat="1" applyFont="1" applyBorder="1" applyAlignment="1" applyProtection="1">
      <alignment horizontal="left" vertical="center" wrapText="1"/>
      <protection hidden="1"/>
    </xf>
    <xf numFmtId="0" fontId="28" fillId="0" borderId="28" xfId="2" applyNumberFormat="1" applyFont="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8" fillId="3" borderId="18" xfId="2" applyNumberFormat="1" applyFont="1" applyFill="1" applyBorder="1" applyAlignment="1" applyProtection="1">
      <alignment horizontal="left" vertical="center"/>
      <protection hidden="1"/>
    </xf>
    <xf numFmtId="0" fontId="28" fillId="3" borderId="21" xfId="2" applyNumberFormat="1" applyFont="1" applyFill="1" applyBorder="1" applyAlignment="1" applyProtection="1">
      <alignment horizontal="left" vertical="center"/>
      <protection hidden="1"/>
    </xf>
    <xf numFmtId="0" fontId="28" fillId="0" borderId="27"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wrapText="1"/>
      <protection hidden="1"/>
    </xf>
    <xf numFmtId="0" fontId="28" fillId="3" borderId="39" xfId="2" applyNumberFormat="1" applyFont="1" applyFill="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shrinkToFit="1"/>
      <protection hidden="1"/>
    </xf>
    <xf numFmtId="0" fontId="38" fillId="3" borderId="18" xfId="3"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32" fillId="0" borderId="11" xfId="2" applyNumberFormat="1" applyFont="1" applyBorder="1" applyAlignment="1" applyProtection="1">
      <alignment horizontal="center" vertical="center" wrapText="1"/>
      <protection hidden="1"/>
    </xf>
    <xf numFmtId="0" fontId="32" fillId="0" borderId="1" xfId="2" applyNumberFormat="1" applyFont="1" applyBorder="1" applyAlignment="1" applyProtection="1">
      <alignment horizontal="center" vertical="center" wrapText="1"/>
      <protection hidden="1"/>
    </xf>
    <xf numFmtId="0" fontId="38" fillId="0" borderId="1" xfId="2" applyNumberFormat="1" applyFont="1" applyBorder="1" applyAlignment="1" applyProtection="1">
      <alignment horizontal="center" vertical="center"/>
      <protection hidden="1"/>
    </xf>
    <xf numFmtId="0" fontId="38" fillId="0" borderId="23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protection hidden="1"/>
    </xf>
    <xf numFmtId="0" fontId="38" fillId="0" borderId="9" xfId="2" applyNumberFormat="1" applyFont="1" applyBorder="1" applyAlignment="1" applyProtection="1">
      <alignment horizontal="center" vertical="center"/>
      <protection hidden="1"/>
    </xf>
    <xf numFmtId="0" fontId="38" fillId="3" borderId="31" xfId="2" applyNumberFormat="1" applyFont="1" applyFill="1" applyBorder="1" applyAlignment="1" applyProtection="1">
      <alignment horizontal="center" vertical="center"/>
      <protection hidden="1"/>
    </xf>
    <xf numFmtId="0" fontId="38" fillId="3" borderId="32" xfId="2" applyNumberFormat="1" applyFont="1" applyFill="1" applyBorder="1" applyAlignment="1" applyProtection="1">
      <alignment horizontal="center" vertical="center"/>
      <protection hidden="1"/>
    </xf>
    <xf numFmtId="0" fontId="38" fillId="3" borderId="6" xfId="2" applyNumberFormat="1" applyFont="1" applyFill="1" applyBorder="1" applyAlignment="1" applyProtection="1">
      <alignment horizontal="center" vertical="center"/>
      <protection hidden="1"/>
    </xf>
    <xf numFmtId="0" fontId="38" fillId="3" borderId="7" xfId="2" applyNumberFormat="1" applyFont="1" applyFill="1" applyBorder="1" applyAlignment="1" applyProtection="1">
      <alignment horizontal="center" vertical="center"/>
      <protection hidden="1"/>
    </xf>
    <xf numFmtId="0" fontId="38" fillId="0" borderId="32" xfId="2" applyNumberFormat="1" applyFont="1" applyBorder="1" applyAlignment="1" applyProtection="1">
      <alignment horizontal="center" vertical="center"/>
      <protection hidden="1"/>
    </xf>
    <xf numFmtId="0" fontId="38" fillId="0" borderId="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wrapText="1"/>
      <protection hidden="1"/>
    </xf>
    <xf numFmtId="0" fontId="38" fillId="3" borderId="2" xfId="2" applyNumberFormat="1" applyFont="1" applyFill="1" applyBorder="1" applyAlignment="1" applyProtection="1">
      <alignment horizontal="left" vertical="center"/>
      <protection hidden="1"/>
    </xf>
    <xf numFmtId="0" fontId="38" fillId="3" borderId="3" xfId="2" applyNumberFormat="1" applyFont="1" applyFill="1" applyBorder="1" applyAlignment="1" applyProtection="1">
      <alignment horizontal="left" vertical="center"/>
      <protection hidden="1"/>
    </xf>
    <xf numFmtId="0" fontId="38" fillId="3" borderId="36" xfId="2" applyNumberFormat="1" applyFont="1" applyFill="1" applyBorder="1" applyAlignment="1" applyProtection="1">
      <alignment horizontal="left" vertical="center"/>
      <protection hidden="1"/>
    </xf>
    <xf numFmtId="0" fontId="38" fillId="3" borderId="6" xfId="2" applyNumberFormat="1" applyFont="1" applyFill="1" applyBorder="1" applyAlignment="1" applyProtection="1">
      <alignment horizontal="left" vertical="center"/>
      <protection hidden="1"/>
    </xf>
    <xf numFmtId="0" fontId="38" fillId="3" borderId="7" xfId="2" applyNumberFormat="1" applyFont="1" applyFill="1" applyBorder="1" applyAlignment="1" applyProtection="1">
      <alignment horizontal="left" vertical="center"/>
      <protection hidden="1"/>
    </xf>
    <xf numFmtId="0" fontId="38" fillId="3" borderId="20" xfId="2" applyNumberFormat="1" applyFont="1" applyFill="1" applyBorder="1" applyAlignment="1" applyProtection="1">
      <alignment horizontal="left" vertical="center"/>
      <protection hidden="1"/>
    </xf>
    <xf numFmtId="0" fontId="38" fillId="0" borderId="35" xfId="2" applyNumberFormat="1" applyFont="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38" fillId="0" borderId="46"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horizontal="center" vertical="center"/>
      <protection hidden="1"/>
    </xf>
    <xf numFmtId="0" fontId="38" fillId="0" borderId="50" xfId="2" applyNumberFormat="1" applyFont="1" applyBorder="1" applyAlignment="1" applyProtection="1">
      <alignment horizontal="center" vertical="center"/>
      <protection hidden="1"/>
    </xf>
    <xf numFmtId="0" fontId="38" fillId="0" borderId="47" xfId="2"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left" vertical="center" wrapText="1"/>
      <protection hidden="1"/>
    </xf>
    <xf numFmtId="0" fontId="38" fillId="3" borderId="3" xfId="2" applyNumberFormat="1" applyFont="1" applyFill="1" applyBorder="1" applyAlignment="1" applyProtection="1">
      <alignment horizontal="left" vertical="center" wrapText="1"/>
      <protection hidden="1"/>
    </xf>
    <xf numFmtId="0" fontId="38" fillId="3" borderId="4" xfId="2" applyNumberFormat="1" applyFont="1" applyFill="1" applyBorder="1" applyAlignment="1" applyProtection="1">
      <alignment horizontal="left" vertical="center" wrapText="1"/>
      <protection hidden="1"/>
    </xf>
    <xf numFmtId="0" fontId="38" fillId="3" borderId="6" xfId="2" applyNumberFormat="1" applyFont="1" applyFill="1" applyBorder="1" applyAlignment="1" applyProtection="1">
      <alignment horizontal="left" vertical="center" wrapText="1"/>
      <protection hidden="1"/>
    </xf>
    <xf numFmtId="0" fontId="38" fillId="3" borderId="7" xfId="2" applyNumberFormat="1" applyFont="1" applyFill="1" applyBorder="1" applyAlignment="1" applyProtection="1">
      <alignment horizontal="left" vertical="center" wrapText="1"/>
      <protection hidden="1"/>
    </xf>
    <xf numFmtId="0" fontId="38" fillId="3" borderId="8" xfId="2" applyNumberFormat="1" applyFont="1" applyFill="1" applyBorder="1" applyAlignment="1" applyProtection="1">
      <alignment horizontal="left" vertical="center" wrapText="1"/>
      <protection hidden="1"/>
    </xf>
    <xf numFmtId="0" fontId="38" fillId="0" borderId="37" xfId="2" applyNumberFormat="1" applyFont="1" applyBorder="1" applyAlignment="1" applyProtection="1">
      <alignment horizontal="center" vertical="center"/>
      <protection hidden="1"/>
    </xf>
    <xf numFmtId="0" fontId="38" fillId="0" borderId="28" xfId="2" applyNumberFormat="1" applyFont="1" applyBorder="1" applyAlignment="1" applyProtection="1">
      <alignment horizontal="center" vertical="center"/>
      <protection hidden="1"/>
    </xf>
    <xf numFmtId="0" fontId="38" fillId="0" borderId="38"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center" vertical="center"/>
      <protection hidden="1"/>
    </xf>
    <xf numFmtId="0" fontId="38" fillId="3" borderId="28" xfId="2" applyNumberFormat="1" applyFont="1" applyFill="1" applyBorder="1" applyAlignment="1" applyProtection="1">
      <alignment horizontal="center" vertical="center"/>
      <protection hidden="1"/>
    </xf>
    <xf numFmtId="0" fontId="38" fillId="4" borderId="47" xfId="2" applyNumberFormat="1" applyFont="1" applyFill="1" applyBorder="1" applyAlignment="1" applyProtection="1">
      <alignment horizontal="left" vertical="center" wrapText="1"/>
      <protection locked="0" hidden="1"/>
    </xf>
    <xf numFmtId="0" fontId="38" fillId="4" borderId="0" xfId="2" applyNumberFormat="1" applyFont="1" applyFill="1" applyAlignment="1" applyProtection="1">
      <alignment horizontal="left" vertical="center" wrapText="1"/>
      <protection locked="0" hidden="1"/>
    </xf>
    <xf numFmtId="0" fontId="38" fillId="4" borderId="48" xfId="2" applyNumberFormat="1" applyFont="1" applyFill="1" applyBorder="1" applyAlignment="1" applyProtection="1">
      <alignment horizontal="left" vertical="center" wrapText="1"/>
      <protection locked="0" hidden="1"/>
    </xf>
    <xf numFmtId="0" fontId="38" fillId="0" borderId="34" xfId="2" applyNumberFormat="1" applyFont="1" applyBorder="1" applyAlignment="1" applyProtection="1">
      <alignment horizontal="left" vertical="center"/>
      <protection hidden="1"/>
    </xf>
    <xf numFmtId="0" fontId="38" fillId="0" borderId="18" xfId="2" applyNumberFormat="1" applyFont="1" applyBorder="1" applyAlignment="1" applyProtection="1">
      <alignment horizontal="left" vertical="center"/>
      <protection hidden="1"/>
    </xf>
    <xf numFmtId="0" fontId="38" fillId="0" borderId="21" xfId="2" applyNumberFormat="1" applyFont="1" applyBorder="1" applyAlignment="1" applyProtection="1">
      <alignment horizontal="left" vertical="center"/>
      <protection hidden="1"/>
    </xf>
    <xf numFmtId="0" fontId="38" fillId="0" borderId="30" xfId="2" applyNumberFormat="1" applyFont="1" applyBorder="1" applyAlignment="1" applyProtection="1">
      <alignment horizontal="left" vertical="center"/>
      <protection hidden="1"/>
    </xf>
    <xf numFmtId="0" fontId="38" fillId="0" borderId="13" xfId="2" applyNumberFormat="1" applyFont="1" applyBorder="1" applyAlignment="1" applyProtection="1">
      <alignment horizontal="left" vertical="center"/>
      <protection hidden="1"/>
    </xf>
    <xf numFmtId="0" fontId="38" fillId="0" borderId="15" xfId="2" applyNumberFormat="1" applyFont="1" applyBorder="1" applyAlignment="1" applyProtection="1">
      <alignment horizontal="left" vertical="center"/>
      <protection hidden="1"/>
    </xf>
    <xf numFmtId="0" fontId="38" fillId="0" borderId="22" xfId="2" applyNumberFormat="1" applyFont="1" applyBorder="1" applyAlignment="1" applyProtection="1">
      <alignment horizontal="center" vertical="center"/>
      <protection hidden="1"/>
    </xf>
    <xf numFmtId="0" fontId="38" fillId="0" borderId="23"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left" vertical="center" wrapText="1"/>
      <protection hidden="1"/>
    </xf>
    <xf numFmtId="0" fontId="38" fillId="3" borderId="28" xfId="2" applyNumberFormat="1" applyFont="1" applyFill="1" applyBorder="1" applyAlignment="1" applyProtection="1">
      <alignment horizontal="left" vertical="center" wrapText="1"/>
      <protection hidden="1"/>
    </xf>
    <xf numFmtId="0" fontId="38" fillId="3" borderId="38" xfId="2" applyNumberFormat="1" applyFont="1" applyFill="1" applyBorder="1" applyAlignment="1" applyProtection="1">
      <alignment horizontal="left" vertical="center" wrapText="1"/>
      <protection hidden="1"/>
    </xf>
    <xf numFmtId="0" fontId="38" fillId="0" borderId="0" xfId="2" applyNumberFormat="1" applyFont="1" applyAlignment="1" applyProtection="1">
      <alignment horizontal="right" vertical="center"/>
      <protection locked="0" hidden="1"/>
    </xf>
    <xf numFmtId="0" fontId="38" fillId="0" borderId="34" xfId="2" applyNumberFormat="1" applyFont="1" applyBorder="1" applyAlignment="1" applyProtection="1">
      <alignment horizontal="left" vertical="center" wrapText="1"/>
      <protection hidden="1"/>
    </xf>
    <xf numFmtId="0" fontId="38" fillId="0" borderId="18" xfId="2" applyNumberFormat="1" applyFont="1" applyBorder="1" applyAlignment="1" applyProtection="1">
      <alignment horizontal="left" vertical="center" wrapText="1"/>
      <protection hidden="1"/>
    </xf>
    <xf numFmtId="0" fontId="38" fillId="0" borderId="21" xfId="2" applyNumberFormat="1" applyFont="1" applyBorder="1" applyAlignment="1" applyProtection="1">
      <alignment horizontal="left" vertical="center" wrapText="1"/>
      <protection hidden="1"/>
    </xf>
    <xf numFmtId="0" fontId="38" fillId="4" borderId="46" xfId="2" applyNumberFormat="1" applyFont="1" applyFill="1" applyBorder="1" applyAlignment="1" applyProtection="1">
      <alignment horizontal="left" vertical="center" wrapText="1"/>
      <protection locked="0" hidden="1"/>
    </xf>
    <xf numFmtId="0" fontId="38" fillId="4" borderId="7" xfId="2" applyNumberFormat="1" applyFont="1" applyFill="1" applyBorder="1" applyAlignment="1" applyProtection="1">
      <alignment horizontal="left" vertical="center" wrapText="1"/>
      <protection locked="0" hidden="1"/>
    </xf>
    <xf numFmtId="0" fontId="29" fillId="3" borderId="2" xfId="2" applyNumberFormat="1" applyFont="1" applyFill="1" applyBorder="1" applyAlignment="1" applyProtection="1">
      <alignment horizontal="left" vertical="center" wrapText="1"/>
      <protection hidden="1"/>
    </xf>
    <xf numFmtId="0" fontId="38" fillId="0" borderId="34" xfId="3" applyNumberFormat="1" applyFont="1" applyBorder="1" applyAlignment="1" applyProtection="1">
      <alignment horizontal="left" vertical="center"/>
      <protection hidden="1"/>
    </xf>
    <xf numFmtId="0" fontId="38" fillId="0" borderId="18" xfId="3" applyNumberFormat="1" applyFont="1" applyBorder="1" applyAlignment="1" applyProtection="1">
      <alignment horizontal="left" vertical="center"/>
      <protection hidden="1"/>
    </xf>
    <xf numFmtId="0" fontId="28" fillId="5" borderId="40" xfId="2" applyNumberFormat="1" applyFont="1" applyFill="1" applyBorder="1" applyAlignment="1" applyProtection="1">
      <alignment horizontal="center" vertical="center"/>
      <protection hidden="1"/>
    </xf>
    <xf numFmtId="0" fontId="28" fillId="0" borderId="6" xfId="2" applyNumberFormat="1" applyFont="1" applyBorder="1" applyAlignment="1" applyProtection="1">
      <alignment horizontal="right" vertical="center"/>
      <protection hidden="1"/>
    </xf>
    <xf numFmtId="0" fontId="28" fillId="0" borderId="8" xfId="2" applyNumberFormat="1" applyFont="1" applyBorder="1" applyAlignment="1" applyProtection="1">
      <alignment horizontal="right" vertical="center"/>
      <protection hidden="1"/>
    </xf>
    <xf numFmtId="0" fontId="38" fillId="0" borderId="25" xfId="2" applyNumberFormat="1" applyFont="1" applyBorder="1" applyAlignment="1" applyProtection="1">
      <alignment horizontal="left" vertical="center"/>
      <protection hidden="1"/>
    </xf>
    <xf numFmtId="0" fontId="38" fillId="0" borderId="2" xfId="2" applyNumberFormat="1" applyFont="1" applyBorder="1" applyAlignment="1" applyProtection="1">
      <alignment horizontal="center" vertical="center"/>
      <protection hidden="1"/>
    </xf>
    <xf numFmtId="0" fontId="38" fillId="5" borderId="3" xfId="2" applyNumberFormat="1" applyFont="1" applyFill="1" applyBorder="1" applyAlignment="1" applyProtection="1">
      <alignment horizontal="center" vertical="center"/>
      <protection hidden="1"/>
    </xf>
    <xf numFmtId="0" fontId="38" fillId="3" borderId="0" xfId="2" applyNumberFormat="1" applyFont="1" applyFill="1" applyAlignment="1" applyProtection="1">
      <alignment horizontal="center" vertical="center"/>
      <protection hidden="1"/>
    </xf>
    <xf numFmtId="0" fontId="38" fillId="4" borderId="0" xfId="2" applyNumberFormat="1" applyFont="1" applyFill="1" applyAlignment="1" applyProtection="1">
      <alignment horizontal="center" vertical="center"/>
      <protection locked="0" hidden="1"/>
    </xf>
    <xf numFmtId="0" fontId="38" fillId="4" borderId="48" xfId="2" applyNumberFormat="1" applyFont="1" applyFill="1" applyBorder="1" applyAlignment="1" applyProtection="1">
      <alignment horizontal="center" vertical="center"/>
      <protection locked="0" hidden="1"/>
    </xf>
    <xf numFmtId="0" fontId="38" fillId="0" borderId="17" xfId="2" applyNumberFormat="1" applyFont="1" applyBorder="1" applyAlignment="1" applyProtection="1">
      <alignment horizontal="center" vertical="center"/>
      <protection hidden="1"/>
    </xf>
    <xf numFmtId="0" fontId="38" fillId="0" borderId="18" xfId="2" applyNumberFormat="1" applyFont="1" applyBorder="1" applyAlignment="1" applyProtection="1">
      <alignment horizontal="center" vertical="center"/>
      <protection hidden="1"/>
    </xf>
    <xf numFmtId="38" fontId="38" fillId="4" borderId="18" xfId="9" applyFont="1" applyFill="1" applyBorder="1" applyAlignment="1" applyProtection="1">
      <alignment horizontal="center" vertical="center" shrinkToFit="1"/>
      <protection locked="0" hidden="1"/>
    </xf>
    <xf numFmtId="0" fontId="38" fillId="3" borderId="2" xfId="3" applyNumberFormat="1" applyFont="1" applyFill="1" applyBorder="1" applyAlignment="1" applyProtection="1">
      <alignment horizontal="left" vertical="center" wrapText="1"/>
      <protection locked="0" hidden="1"/>
    </xf>
    <xf numFmtId="0" fontId="38" fillId="3" borderId="3" xfId="3" applyNumberFormat="1" applyFont="1" applyFill="1" applyBorder="1" applyAlignment="1" applyProtection="1">
      <alignment horizontal="left" vertical="center" wrapText="1"/>
      <protection locked="0" hidden="1"/>
    </xf>
    <xf numFmtId="0" fontId="38" fillId="3" borderId="36" xfId="3" applyNumberFormat="1" applyFont="1" applyFill="1" applyBorder="1" applyAlignment="1" applyProtection="1">
      <alignment horizontal="left" vertical="center" wrapText="1"/>
      <protection locked="0" hidden="1"/>
    </xf>
    <xf numFmtId="0" fontId="38" fillId="3" borderId="42" xfId="3" applyNumberFormat="1" applyFont="1" applyFill="1" applyBorder="1" applyAlignment="1" applyProtection="1">
      <alignment horizontal="left" vertical="center" wrapText="1"/>
      <protection locked="0" hidden="1"/>
    </xf>
    <xf numFmtId="0" fontId="38" fillId="3" borderId="0" xfId="3" applyNumberFormat="1" applyFont="1" applyFill="1" applyAlignment="1" applyProtection="1">
      <alignment horizontal="left" vertical="center" wrapText="1"/>
      <protection locked="0" hidden="1"/>
    </xf>
    <xf numFmtId="0" fontId="38" fillId="3" borderId="48" xfId="3" applyNumberFormat="1" applyFont="1" applyFill="1" applyBorder="1" applyAlignment="1" applyProtection="1">
      <alignment horizontal="left" vertical="center" wrapText="1"/>
      <protection locked="0" hidden="1"/>
    </xf>
    <xf numFmtId="0" fontId="38" fillId="3" borderId="6" xfId="3" applyNumberFormat="1" applyFont="1" applyFill="1" applyBorder="1" applyAlignment="1" applyProtection="1">
      <alignment horizontal="left" vertical="center" wrapText="1"/>
      <protection locked="0" hidden="1"/>
    </xf>
    <xf numFmtId="0" fontId="38" fillId="3" borderId="7" xfId="3" applyNumberFormat="1" applyFont="1" applyFill="1" applyBorder="1" applyAlignment="1" applyProtection="1">
      <alignment horizontal="left" vertical="center" wrapText="1"/>
      <protection locked="0" hidden="1"/>
    </xf>
    <xf numFmtId="0" fontId="38" fillId="3" borderId="20" xfId="3" applyNumberFormat="1" applyFont="1" applyFill="1" applyBorder="1" applyAlignment="1" applyProtection="1">
      <alignment horizontal="left" vertical="center" wrapText="1"/>
      <protection locked="0" hidden="1"/>
    </xf>
    <xf numFmtId="0" fontId="38" fillId="5" borderId="7" xfId="2" applyNumberFormat="1" applyFont="1" applyFill="1" applyBorder="1" applyAlignment="1" applyProtection="1">
      <alignment horizontal="center" vertical="center"/>
      <protection hidden="1"/>
    </xf>
    <xf numFmtId="0" fontId="38" fillId="0" borderId="6" xfId="2" applyNumberFormat="1" applyFont="1" applyBorder="1" applyAlignment="1" applyProtection="1">
      <alignment horizontal="center" vertical="center"/>
      <protection hidden="1"/>
    </xf>
    <xf numFmtId="0" fontId="38" fillId="0" borderId="12" xfId="2" applyNumberFormat="1" applyFont="1" applyBorder="1" applyAlignment="1" applyProtection="1">
      <alignment horizontal="center" vertical="center"/>
      <protection hidden="1"/>
    </xf>
    <xf numFmtId="0" fontId="38" fillId="0" borderId="13" xfId="2" applyNumberFormat="1" applyFont="1" applyBorder="1" applyAlignment="1" applyProtection="1">
      <alignment horizontal="center" vertical="center"/>
      <protection hidden="1"/>
    </xf>
    <xf numFmtId="0" fontId="38" fillId="0" borderId="30" xfId="2" applyNumberFormat="1" applyFont="1" applyBorder="1" applyAlignment="1" applyProtection="1">
      <alignment horizontal="center" vertical="center" wrapText="1"/>
      <protection hidden="1"/>
    </xf>
    <xf numFmtId="0" fontId="38" fillId="0" borderId="13" xfId="2" applyNumberFormat="1" applyFont="1" applyBorder="1" applyAlignment="1" applyProtection="1">
      <alignment horizontal="center" vertical="center" wrapText="1"/>
      <protection hidden="1"/>
    </xf>
    <xf numFmtId="0" fontId="38" fillId="0" borderId="15" xfId="2" applyNumberFormat="1" applyFont="1" applyBorder="1" applyAlignment="1" applyProtection="1">
      <alignment horizontal="center" vertical="center" wrapText="1"/>
      <protection hidden="1"/>
    </xf>
    <xf numFmtId="0" fontId="28" fillId="0" borderId="22" xfId="3" applyNumberFormat="1" applyFont="1" applyBorder="1" applyAlignment="1" applyProtection="1">
      <alignment horizontal="center" vertical="center"/>
      <protection hidden="1"/>
    </xf>
    <xf numFmtId="0" fontId="28" fillId="0" borderId="23" xfId="3" applyNumberFormat="1" applyFont="1" applyBorder="1" applyAlignment="1" applyProtection="1">
      <alignment horizontal="center" vertical="center"/>
      <protection hidden="1"/>
    </xf>
    <xf numFmtId="0" fontId="38" fillId="3" borderId="27" xfId="3" applyNumberFormat="1" applyFont="1" applyFill="1" applyBorder="1" applyAlignment="1" applyProtection="1">
      <alignment horizontal="left" vertical="center" wrapText="1"/>
      <protection locked="0" hidden="1"/>
    </xf>
    <xf numFmtId="0" fontId="38" fillId="3" borderId="28" xfId="3" applyNumberFormat="1" applyFont="1" applyFill="1" applyBorder="1" applyAlignment="1" applyProtection="1">
      <alignment horizontal="left" vertical="center" wrapText="1"/>
      <protection locked="0" hidden="1"/>
    </xf>
    <xf numFmtId="0" fontId="38" fillId="3" borderId="39" xfId="3" applyNumberFormat="1" applyFont="1" applyFill="1" applyBorder="1" applyAlignment="1" applyProtection="1">
      <alignment horizontal="left" vertical="center" wrapText="1"/>
      <protection locked="0" hidden="1"/>
    </xf>
    <xf numFmtId="0" fontId="38" fillId="0" borderId="17" xfId="2" applyNumberFormat="1" applyFont="1" applyBorder="1" applyAlignment="1" applyProtection="1">
      <alignment horizontal="left" vertical="center"/>
      <protection hidden="1"/>
    </xf>
    <xf numFmtId="0" fontId="38" fillId="5" borderId="0" xfId="2" applyNumberFormat="1" applyFont="1" applyFill="1" applyAlignment="1" applyProtection="1">
      <alignment horizontal="center" vertical="center"/>
      <protection hidden="1"/>
    </xf>
    <xf numFmtId="0" fontId="38" fillId="5" borderId="28" xfId="2" applyNumberFormat="1" applyFont="1" applyFill="1" applyBorder="1" applyAlignment="1" applyProtection="1">
      <alignment horizontal="center" vertical="center"/>
      <protection hidden="1"/>
    </xf>
    <xf numFmtId="0" fontId="38" fillId="3" borderId="9" xfId="2" applyNumberFormat="1" applyFont="1" applyFill="1" applyBorder="1" applyAlignment="1" applyProtection="1">
      <alignment horizontal="left" vertical="center" wrapText="1"/>
      <protection hidden="1"/>
    </xf>
    <xf numFmtId="0" fontId="38" fillId="3" borderId="23" xfId="2" applyNumberFormat="1" applyFont="1" applyFill="1" applyBorder="1" applyAlignment="1" applyProtection="1">
      <alignment horizontal="left" vertical="center" wrapText="1"/>
      <protection hidden="1"/>
    </xf>
    <xf numFmtId="0" fontId="38" fillId="3" borderId="47" xfId="2" applyNumberFormat="1" applyFont="1" applyFill="1" applyBorder="1" applyAlignment="1" applyProtection="1">
      <alignment horizontal="center" vertical="center"/>
      <protection hidden="1"/>
    </xf>
    <xf numFmtId="0" fontId="38" fillId="3" borderId="37" xfId="2" applyNumberFormat="1" applyFont="1" applyFill="1" applyBorder="1" applyAlignment="1" applyProtection="1">
      <alignment horizontal="center" vertical="center"/>
      <protection hidden="1"/>
    </xf>
    <xf numFmtId="0" fontId="28" fillId="0" borderId="56"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left" vertical="center"/>
      <protection hidden="1"/>
    </xf>
    <xf numFmtId="0" fontId="28" fillId="0" borderId="9" xfId="2" applyNumberFormat="1" applyFont="1" applyBorder="1" applyAlignment="1" applyProtection="1">
      <alignment horizontal="left" vertical="center"/>
      <protection hidden="1"/>
    </xf>
    <xf numFmtId="0" fontId="28" fillId="0" borderId="238" xfId="2" applyNumberFormat="1" applyFont="1" applyBorder="1" applyAlignment="1" applyProtection="1">
      <alignment horizontal="left" vertical="center"/>
      <protection hidden="1"/>
    </xf>
    <xf numFmtId="0" fontId="28" fillId="0" borderId="214" xfId="2" applyNumberFormat="1" applyFont="1" applyBorder="1" applyAlignment="1" applyProtection="1">
      <alignment horizontal="left" vertical="center"/>
      <protection hidden="1"/>
    </xf>
    <xf numFmtId="0" fontId="28" fillId="0" borderId="215" xfId="2" applyNumberFormat="1" applyFont="1" applyBorder="1" applyAlignment="1" applyProtection="1">
      <alignment horizontal="left" vertical="center"/>
      <protection hidden="1"/>
    </xf>
    <xf numFmtId="0" fontId="28" fillId="0" borderId="118" xfId="2" applyNumberFormat="1" applyFont="1" applyBorder="1" applyAlignment="1" applyProtection="1">
      <alignment horizontal="left" vertical="center"/>
      <protection hidden="1"/>
    </xf>
    <xf numFmtId="0" fontId="28" fillId="0" borderId="117" xfId="2" applyNumberFormat="1" applyFont="1" applyBorder="1" applyAlignment="1" applyProtection="1">
      <alignment horizontal="left" vertical="center"/>
      <protection hidden="1"/>
    </xf>
    <xf numFmtId="0" fontId="28" fillId="0" borderId="96" xfId="2" applyNumberFormat="1" applyFont="1" applyBorder="1" applyAlignment="1" applyProtection="1">
      <alignment horizontal="left" vertical="center"/>
      <protection hidden="1"/>
    </xf>
    <xf numFmtId="0" fontId="28" fillId="0" borderId="97" xfId="2" applyNumberFormat="1" applyFont="1" applyBorder="1" applyAlignment="1" applyProtection="1">
      <alignment horizontal="left" vertical="center"/>
      <protection hidden="1"/>
    </xf>
    <xf numFmtId="0" fontId="28" fillId="0" borderId="243" xfId="2" applyNumberFormat="1" applyFont="1" applyBorder="1" applyAlignment="1" applyProtection="1">
      <alignment horizontal="left" vertical="center"/>
      <protection hidden="1"/>
    </xf>
    <xf numFmtId="0" fontId="28" fillId="0" borderId="76" xfId="2" applyNumberFormat="1" applyFont="1" applyBorder="1" applyAlignment="1" applyProtection="1">
      <alignment horizontal="left" vertical="center"/>
      <protection hidden="1"/>
    </xf>
    <xf numFmtId="0" fontId="53" fillId="0" borderId="117" xfId="2" applyNumberFormat="1" applyFont="1" applyBorder="1" applyAlignment="1" applyProtection="1">
      <alignment horizontal="left" vertical="center"/>
      <protection hidden="1"/>
    </xf>
    <xf numFmtId="0" fontId="53" fillId="0" borderId="244" xfId="2" applyNumberFormat="1" applyFont="1" applyBorder="1" applyAlignment="1" applyProtection="1">
      <alignment horizontal="left" vertical="center"/>
      <protection hidden="1"/>
    </xf>
    <xf numFmtId="0" fontId="28" fillId="0" borderId="46" xfId="2" applyNumberFormat="1" applyFont="1" applyBorder="1" applyAlignment="1" applyProtection="1">
      <alignment horizontal="left" vertical="center"/>
      <protection hidden="1"/>
    </xf>
    <xf numFmtId="0" fontId="53" fillId="5" borderId="96" xfId="2" applyNumberFormat="1" applyFont="1" applyFill="1" applyBorder="1" applyAlignment="1" applyProtection="1">
      <alignment horizontal="left" vertical="center"/>
      <protection hidden="1"/>
    </xf>
    <xf numFmtId="0" fontId="53" fillId="5" borderId="97" xfId="2" applyNumberFormat="1" applyFont="1" applyFill="1" applyBorder="1" applyAlignment="1" applyProtection="1">
      <alignment horizontal="left" vertical="center"/>
      <protection hidden="1"/>
    </xf>
    <xf numFmtId="0" fontId="28" fillId="5" borderId="8" xfId="2" applyNumberFormat="1" applyFont="1" applyFill="1" applyBorder="1" applyAlignment="1" applyProtection="1">
      <alignment horizontal="left" vertical="center"/>
      <protection hidden="1"/>
    </xf>
    <xf numFmtId="0" fontId="28" fillId="5" borderId="5" xfId="2" applyNumberFormat="1" applyFont="1" applyFill="1" applyBorder="1" applyAlignment="1" applyProtection="1">
      <alignment horizontal="left" vertical="center"/>
      <protection hidden="1"/>
    </xf>
    <xf numFmtId="0" fontId="53" fillId="0" borderId="243" xfId="2" applyNumberFormat="1" applyFont="1" applyBorder="1" applyAlignment="1" applyProtection="1">
      <alignment horizontal="left" vertical="center"/>
      <protection hidden="1"/>
    </xf>
    <xf numFmtId="0" fontId="53" fillId="0" borderId="76" xfId="2" applyNumberFormat="1" applyFont="1" applyBorder="1" applyAlignment="1" applyProtection="1">
      <alignment horizontal="left" vertical="center"/>
      <protection hidden="1"/>
    </xf>
    <xf numFmtId="0" fontId="53" fillId="0" borderId="56" xfId="2" applyNumberFormat="1" applyFont="1" applyBorder="1" applyAlignment="1" applyProtection="1">
      <alignment horizontal="left" vertical="center"/>
      <protection hidden="1"/>
    </xf>
    <xf numFmtId="0" fontId="53" fillId="0" borderId="5" xfId="2" applyNumberFormat="1" applyFont="1" applyBorder="1" applyAlignment="1" applyProtection="1">
      <alignment horizontal="left" vertical="center"/>
      <protection hidden="1"/>
    </xf>
    <xf numFmtId="0" fontId="28" fillId="0" borderId="54" xfId="2" applyNumberFormat="1" applyFont="1" applyBorder="1" applyAlignment="1" applyProtection="1">
      <alignment horizontal="left" vertical="center" wrapText="1"/>
      <protection hidden="1"/>
    </xf>
    <xf numFmtId="0" fontId="28" fillId="0" borderId="1" xfId="2" applyNumberFormat="1" applyFont="1" applyBorder="1" applyAlignment="1" applyProtection="1">
      <alignment horizontal="left" vertical="center" wrapText="1"/>
      <protection hidden="1"/>
    </xf>
    <xf numFmtId="0" fontId="28" fillId="0" borderId="41" xfId="2" applyNumberFormat="1" applyFont="1" applyBorder="1" applyAlignment="1" applyProtection="1">
      <alignment horizontal="left" vertical="center" wrapText="1"/>
      <protection hidden="1"/>
    </xf>
    <xf numFmtId="0" fontId="28" fillId="0" borderId="37" xfId="2" applyNumberFormat="1" applyFont="1" applyBorder="1" applyAlignment="1" applyProtection="1">
      <alignment horizontal="left" vertical="center"/>
      <protection hidden="1"/>
    </xf>
    <xf numFmtId="0" fontId="28" fillId="0" borderId="28" xfId="2" applyNumberFormat="1" applyFont="1" applyBorder="1" applyAlignment="1" applyProtection="1">
      <alignment horizontal="left" vertical="center"/>
      <protection hidden="1"/>
    </xf>
    <xf numFmtId="0" fontId="28" fillId="0" borderId="38" xfId="2" applyNumberFormat="1" applyFont="1" applyBorder="1" applyAlignment="1" applyProtection="1">
      <alignment horizontal="left" vertical="center"/>
      <protection hidden="1"/>
    </xf>
    <xf numFmtId="0" fontId="28" fillId="0" borderId="22" xfId="2" applyNumberFormat="1" applyFont="1" applyBorder="1" applyAlignment="1" applyProtection="1">
      <alignment horizontal="left" vertical="center"/>
      <protection hidden="1"/>
    </xf>
    <xf numFmtId="0" fontId="28" fillId="0" borderId="23" xfId="2" applyNumberFormat="1" applyFont="1" applyBorder="1" applyAlignment="1" applyProtection="1">
      <alignment horizontal="lef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cellXfs>
  <cellStyles count="10">
    <cellStyle name="桁区切り" xfId="9" builtinId="6"/>
    <cellStyle name="標準" xfId="0" builtinId="0"/>
    <cellStyle name="標準 2" xfId="2" xr:uid="{8BE9EC0A-45D0-44FE-987D-DB8D2454FC98}"/>
    <cellStyle name="標準 3 3" xfId="6" xr:uid="{D342D53F-3AE4-454F-A14F-29164E33F7D1}"/>
    <cellStyle name="標準_会計調書" xfId="7" xr:uid="{12B29457-F82C-4707-B034-CA047EAEA871}"/>
    <cellStyle name="標準_資料５" xfId="5" xr:uid="{0EFCBF66-C021-49ED-9602-F2B56B5E0212}"/>
    <cellStyle name="標準_児童入所" xfId="8" xr:uid="{ED539CD4-43DB-493A-BCC9-0A05BB228154}"/>
    <cellStyle name="標準_提出資料_保育所" xfId="3" xr:uid="{1606EBC7-3865-4A12-B6A9-0BE5E6BA7A24}"/>
    <cellStyle name="標準_法人１" xfId="1" xr:uid="{7E46B8DA-16DE-4D34-850A-E08A3D463C87}"/>
    <cellStyle name="標準_民間保育所" xfId="4" xr:uid="{2E706DDF-3BCB-4587-90B7-F9724091B74C}"/>
  </cellStyles>
  <dxfs count="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2</xdr:row>
          <xdr:rowOff>228600</xdr:rowOff>
        </xdr:from>
        <xdr:to>
          <xdr:col>11</xdr:col>
          <xdr:colOff>323850</xdr:colOff>
          <xdr:row>3</xdr:row>
          <xdr:rowOff>228600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xdr:row>
          <xdr:rowOff>0</xdr:rowOff>
        </xdr:from>
        <xdr:to>
          <xdr:col>15</xdr:col>
          <xdr:colOff>304800</xdr:colOff>
          <xdr:row>4</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xdr:row>
          <xdr:rowOff>0</xdr:rowOff>
        </xdr:from>
        <xdr:to>
          <xdr:col>17</xdr:col>
          <xdr:colOff>304800</xdr:colOff>
          <xdr:row>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xdr:row>
          <xdr:rowOff>0</xdr:rowOff>
        </xdr:from>
        <xdr:to>
          <xdr:col>13</xdr:col>
          <xdr:colOff>76200</xdr:colOff>
          <xdr:row>7</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9</xdr:col>
          <xdr:colOff>304800</xdr:colOff>
          <xdr:row>7</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0</xdr:rowOff>
        </xdr:from>
        <xdr:to>
          <xdr:col>9</xdr:col>
          <xdr:colOff>304800</xdr:colOff>
          <xdr:row>8</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xdr:row>
          <xdr:rowOff>0</xdr:rowOff>
        </xdr:from>
        <xdr:to>
          <xdr:col>17</xdr:col>
          <xdr:colOff>304800</xdr:colOff>
          <xdr:row>9</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8</xdr:col>
          <xdr:colOff>304800</xdr:colOff>
          <xdr:row>9</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0</xdr:rowOff>
        </xdr:from>
        <xdr:to>
          <xdr:col>9</xdr:col>
          <xdr:colOff>304800</xdr:colOff>
          <xdr:row>10</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8</xdr:row>
          <xdr:rowOff>0</xdr:rowOff>
        </xdr:from>
        <xdr:to>
          <xdr:col>11</xdr:col>
          <xdr:colOff>304800</xdr:colOff>
          <xdr:row>9</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0</xdr:rowOff>
        </xdr:from>
        <xdr:to>
          <xdr:col>14</xdr:col>
          <xdr:colOff>304800</xdr:colOff>
          <xdr:row>9</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228600</xdr:rowOff>
        </xdr:from>
        <xdr:to>
          <xdr:col>11</xdr:col>
          <xdr:colOff>323850</xdr:colOff>
          <xdr:row>10</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10</xdr:row>
          <xdr:rowOff>0</xdr:rowOff>
        </xdr:from>
        <xdr:to>
          <xdr:col>15</xdr:col>
          <xdr:colOff>304800</xdr:colOff>
          <xdr:row>11</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xdr:row>
          <xdr:rowOff>228600</xdr:rowOff>
        </xdr:from>
        <xdr:to>
          <xdr:col>11</xdr:col>
          <xdr:colOff>323850</xdr:colOff>
          <xdr:row>11</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xdr:row>
          <xdr:rowOff>0</xdr:rowOff>
        </xdr:from>
        <xdr:to>
          <xdr:col>15</xdr:col>
          <xdr:colOff>304800</xdr:colOff>
          <xdr:row>12</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xdr:row>
          <xdr:rowOff>0</xdr:rowOff>
        </xdr:from>
        <xdr:to>
          <xdr:col>17</xdr:col>
          <xdr:colOff>304800</xdr:colOff>
          <xdr:row>17</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8</xdr:col>
          <xdr:colOff>304800</xdr:colOff>
          <xdr:row>17</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0</xdr:rowOff>
        </xdr:from>
        <xdr:to>
          <xdr:col>9</xdr:col>
          <xdr:colOff>304800</xdr:colOff>
          <xdr:row>18</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14</xdr:col>
          <xdr:colOff>304800</xdr:colOff>
          <xdr:row>17</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22</xdr:row>
          <xdr:rowOff>0</xdr:rowOff>
        </xdr:from>
        <xdr:to>
          <xdr:col>10</xdr:col>
          <xdr:colOff>323850</xdr:colOff>
          <xdr:row>23</xdr:row>
          <xdr:rowOff>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0</xdr:rowOff>
        </xdr:from>
        <xdr:to>
          <xdr:col>14</xdr:col>
          <xdr:colOff>304800</xdr:colOff>
          <xdr:row>23</xdr:row>
          <xdr:rowOff>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25</xdr:row>
          <xdr:rowOff>0</xdr:rowOff>
        </xdr:from>
        <xdr:to>
          <xdr:col>10</xdr:col>
          <xdr:colOff>323850</xdr:colOff>
          <xdr:row>26</xdr:row>
          <xdr:rowOff>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xdr:row>
          <xdr:rowOff>0</xdr:rowOff>
        </xdr:from>
        <xdr:to>
          <xdr:col>14</xdr:col>
          <xdr:colOff>304800</xdr:colOff>
          <xdr:row>26</xdr:row>
          <xdr:rowOff>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C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2</xdr:row>
          <xdr:rowOff>228600</xdr:rowOff>
        </xdr:from>
        <xdr:to>
          <xdr:col>34</xdr:col>
          <xdr:colOff>323850</xdr:colOff>
          <xdr:row>3</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C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3</xdr:row>
          <xdr:rowOff>0</xdr:rowOff>
        </xdr:from>
        <xdr:to>
          <xdr:col>38</xdr:col>
          <xdr:colOff>304800</xdr:colOff>
          <xdr:row>4</xdr:row>
          <xdr:rowOff>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C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28</xdr:col>
          <xdr:colOff>304800</xdr:colOff>
          <xdr:row>23</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22</xdr:row>
          <xdr:rowOff>0</xdr:rowOff>
        </xdr:from>
        <xdr:to>
          <xdr:col>31</xdr:col>
          <xdr:colOff>323850</xdr:colOff>
          <xdr:row>23</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3</xdr:row>
          <xdr:rowOff>228600</xdr:rowOff>
        </xdr:from>
        <xdr:to>
          <xdr:col>34</xdr:col>
          <xdr:colOff>323850</xdr:colOff>
          <xdr:row>4</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C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4</xdr:row>
          <xdr:rowOff>0</xdr:rowOff>
        </xdr:from>
        <xdr:to>
          <xdr:col>38</xdr:col>
          <xdr:colOff>304800</xdr:colOff>
          <xdr:row>5</xdr:row>
          <xdr:rowOff>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C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123825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123825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123825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123825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123825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123825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123825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0</xdr:rowOff>
        </xdr:from>
        <xdr:to>
          <xdr:col>29</xdr:col>
          <xdr:colOff>276225</xdr:colOff>
          <xdr:row>35</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34</xdr:row>
          <xdr:rowOff>0</xdr:rowOff>
        </xdr:from>
        <xdr:to>
          <xdr:col>35</xdr:col>
          <xdr:colOff>266700</xdr:colOff>
          <xdr:row>35</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37</xdr:row>
          <xdr:rowOff>0</xdr:rowOff>
        </xdr:from>
        <xdr:to>
          <xdr:col>26</xdr:col>
          <xdr:colOff>266700</xdr:colOff>
          <xdr:row>38</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37</xdr:row>
          <xdr:rowOff>0</xdr:rowOff>
        </xdr:from>
        <xdr:to>
          <xdr:col>37</xdr:col>
          <xdr:colOff>276225</xdr:colOff>
          <xdr:row>38</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E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E00-00000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E00-00000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E00-00000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E00-00000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E00-00000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E00-00000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31</xdr:row>
          <xdr:rowOff>114300</xdr:rowOff>
        </xdr:from>
        <xdr:to>
          <xdr:col>29</xdr:col>
          <xdr:colOff>0</xdr:colOff>
          <xdr:row>32</xdr:row>
          <xdr:rowOff>95250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E00-00000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E00-00000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114300</xdr:rowOff>
        </xdr:from>
        <xdr:to>
          <xdr:col>1</xdr:col>
          <xdr:colOff>0</xdr:colOff>
          <xdr:row>38</xdr:row>
          <xdr:rowOff>95250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E00-00000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37</xdr:row>
          <xdr:rowOff>114300</xdr:rowOff>
        </xdr:from>
        <xdr:to>
          <xdr:col>16</xdr:col>
          <xdr:colOff>0</xdr:colOff>
          <xdr:row>38</xdr:row>
          <xdr:rowOff>95250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E00-00000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22</xdr:row>
          <xdr:rowOff>114300</xdr:rowOff>
        </xdr:from>
        <xdr:to>
          <xdr:col>11</xdr:col>
          <xdr:colOff>0</xdr:colOff>
          <xdr:row>23</xdr:row>
          <xdr:rowOff>95250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xdr:row>
          <xdr:rowOff>114300</xdr:rowOff>
        </xdr:from>
        <xdr:to>
          <xdr:col>14</xdr:col>
          <xdr:colOff>0</xdr:colOff>
          <xdr:row>23</xdr:row>
          <xdr:rowOff>95250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xdr:row>
          <xdr:rowOff>114300</xdr:rowOff>
        </xdr:from>
        <xdr:to>
          <xdr:col>9</xdr:col>
          <xdr:colOff>0</xdr:colOff>
          <xdr:row>27</xdr:row>
          <xdr:rowOff>95250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26</xdr:row>
          <xdr:rowOff>114300</xdr:rowOff>
        </xdr:from>
        <xdr:to>
          <xdr:col>16</xdr:col>
          <xdr:colOff>0</xdr:colOff>
          <xdr:row>27</xdr:row>
          <xdr:rowOff>95250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E00-00001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95250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30</xdr:row>
          <xdr:rowOff>114300</xdr:rowOff>
        </xdr:from>
        <xdr:to>
          <xdr:col>16</xdr:col>
          <xdr:colOff>0</xdr:colOff>
          <xdr:row>31</xdr:row>
          <xdr:rowOff>95250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F00-00002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F00-00002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F00-00002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F00-00002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0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0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0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0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0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0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0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0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0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28575</xdr:colOff>
          <xdr:row>6</xdr:row>
          <xdr:rowOff>104775</xdr:rowOff>
        </xdr:from>
        <xdr:to>
          <xdr:col>15</xdr:col>
          <xdr:colOff>266700</xdr:colOff>
          <xdr:row>7</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6</xdr:row>
          <xdr:rowOff>104775</xdr:rowOff>
        </xdr:from>
        <xdr:to>
          <xdr:col>21</xdr:col>
          <xdr:colOff>276225</xdr:colOff>
          <xdr:row>7</xdr:row>
          <xdr:rowOff>123825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100-000002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xdr:row>
          <xdr:rowOff>0</xdr:rowOff>
        </xdr:from>
        <xdr:to>
          <xdr:col>13</xdr:col>
          <xdr:colOff>276225</xdr:colOff>
          <xdr:row>9</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100-000003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16</xdr:col>
          <xdr:colOff>276225</xdr:colOff>
          <xdr:row>9</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100-000004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0</xdr:rowOff>
        </xdr:from>
        <xdr:to>
          <xdr:col>19</xdr:col>
          <xdr:colOff>276225</xdr:colOff>
          <xdr:row>9</xdr:row>
          <xdr:rowOff>9525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100-000005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0</xdr:rowOff>
        </xdr:from>
        <xdr:to>
          <xdr:col>13</xdr:col>
          <xdr:colOff>276225</xdr:colOff>
          <xdr:row>10</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100-000006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xdr:row>
          <xdr:rowOff>104775</xdr:rowOff>
        </xdr:from>
        <xdr:to>
          <xdr:col>11</xdr:col>
          <xdr:colOff>304800</xdr:colOff>
          <xdr:row>19</xdr:row>
          <xdr:rowOff>114300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2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114300</xdr:rowOff>
        </xdr:from>
        <xdr:to>
          <xdr:col>17</xdr:col>
          <xdr:colOff>276225</xdr:colOff>
          <xdr:row>19</xdr:row>
          <xdr:rowOff>114300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2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133350</xdr:rowOff>
        </xdr:from>
        <xdr:to>
          <xdr:col>23</xdr:col>
          <xdr:colOff>295275</xdr:colOff>
          <xdr:row>19</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2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18</xdr:row>
          <xdr:rowOff>114300</xdr:rowOff>
        </xdr:from>
        <xdr:to>
          <xdr:col>42</xdr:col>
          <xdr:colOff>276225</xdr:colOff>
          <xdr:row>19</xdr:row>
          <xdr:rowOff>114300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2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18</xdr:row>
          <xdr:rowOff>114300</xdr:rowOff>
        </xdr:from>
        <xdr:to>
          <xdr:col>37</xdr:col>
          <xdr:colOff>304800</xdr:colOff>
          <xdr:row>19</xdr:row>
          <xdr:rowOff>114300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2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22</xdr:row>
          <xdr:rowOff>104775</xdr:rowOff>
        </xdr:from>
        <xdr:to>
          <xdr:col>36</xdr:col>
          <xdr:colOff>276225</xdr:colOff>
          <xdr:row>23</xdr:row>
          <xdr:rowOff>114300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2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22</xdr:row>
          <xdr:rowOff>104775</xdr:rowOff>
        </xdr:from>
        <xdr:to>
          <xdr:col>43</xdr:col>
          <xdr:colOff>276225</xdr:colOff>
          <xdr:row>23</xdr:row>
          <xdr:rowOff>114300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2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238125</xdr:rowOff>
        </xdr:from>
        <xdr:to>
          <xdr:col>10</xdr:col>
          <xdr:colOff>295275</xdr:colOff>
          <xdr:row>27</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2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0</xdr:rowOff>
        </xdr:from>
        <xdr:to>
          <xdr:col>19</xdr:col>
          <xdr:colOff>276225</xdr:colOff>
          <xdr:row>27</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2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27</xdr:row>
          <xdr:rowOff>104775</xdr:rowOff>
        </xdr:from>
        <xdr:to>
          <xdr:col>10</xdr:col>
          <xdr:colOff>295275</xdr:colOff>
          <xdr:row>28</xdr:row>
          <xdr:rowOff>114300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2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104775</xdr:rowOff>
        </xdr:from>
        <xdr:to>
          <xdr:col>10</xdr:col>
          <xdr:colOff>295275</xdr:colOff>
          <xdr:row>30</xdr:row>
          <xdr:rowOff>114300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2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2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2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2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2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2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2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22</xdr:row>
          <xdr:rowOff>104775</xdr:rowOff>
        </xdr:from>
        <xdr:to>
          <xdr:col>12</xdr:col>
          <xdr:colOff>276225</xdr:colOff>
          <xdr:row>23</xdr:row>
          <xdr:rowOff>114300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2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104775</xdr:rowOff>
        </xdr:from>
        <xdr:to>
          <xdr:col>19</xdr:col>
          <xdr:colOff>276225</xdr:colOff>
          <xdr:row>23</xdr:row>
          <xdr:rowOff>114300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2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3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3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3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3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3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3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3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21</xdr:row>
          <xdr:rowOff>114300</xdr:rowOff>
        </xdr:from>
        <xdr:to>
          <xdr:col>33</xdr:col>
          <xdr:colOff>0</xdr:colOff>
          <xdr:row>22</xdr:row>
          <xdr:rowOff>104775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3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21</xdr:row>
          <xdr:rowOff>114300</xdr:rowOff>
        </xdr:from>
        <xdr:to>
          <xdr:col>36</xdr:col>
          <xdr:colOff>0</xdr:colOff>
          <xdr:row>22</xdr:row>
          <xdr:rowOff>104775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3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25</xdr:row>
          <xdr:rowOff>114300</xdr:rowOff>
        </xdr:from>
        <xdr:to>
          <xdr:col>22</xdr:col>
          <xdr:colOff>0</xdr:colOff>
          <xdr:row>26</xdr:row>
          <xdr:rowOff>104775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3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25</xdr:row>
          <xdr:rowOff>114300</xdr:rowOff>
        </xdr:from>
        <xdr:to>
          <xdr:col>25</xdr:col>
          <xdr:colOff>0</xdr:colOff>
          <xdr:row>26</xdr:row>
          <xdr:rowOff>104775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3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25</xdr:row>
          <xdr:rowOff>114300</xdr:rowOff>
        </xdr:from>
        <xdr:to>
          <xdr:col>33</xdr:col>
          <xdr:colOff>0</xdr:colOff>
          <xdr:row>26</xdr:row>
          <xdr:rowOff>104775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3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104775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3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4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4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4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4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4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4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4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4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4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4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400-00000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400-00000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400-00000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400-00000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400-00000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400-00001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400-00001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400-00001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400-00001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400-00001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1400-00001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27</xdr:row>
          <xdr:rowOff>0</xdr:rowOff>
        </xdr:from>
        <xdr:to>
          <xdr:col>28</xdr:col>
          <xdr:colOff>276225</xdr:colOff>
          <xdr:row>28</xdr:row>
          <xdr:rowOff>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1400-00001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27</xdr:row>
          <xdr:rowOff>0</xdr:rowOff>
        </xdr:from>
        <xdr:to>
          <xdr:col>31</xdr:col>
          <xdr:colOff>276225</xdr:colOff>
          <xdr:row>28</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1400-00001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27</xdr:row>
          <xdr:rowOff>0</xdr:rowOff>
        </xdr:from>
        <xdr:to>
          <xdr:col>34</xdr:col>
          <xdr:colOff>276225</xdr:colOff>
          <xdr:row>28</xdr:row>
          <xdr:rowOff>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1400-00001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1400-00001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1400-00001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1400-00001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1400-00001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1400-00001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1400-00001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1400-00001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1400-00002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1400-00002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1400-00002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1400-00002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1400-00002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1400-00002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1400-00002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1400-00002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1400-00002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1400-00002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1400-00002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1400-00002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1400-00002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1400-00002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1400-00002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14</xdr:row>
          <xdr:rowOff>38100</xdr:rowOff>
        </xdr:from>
        <xdr:to>
          <xdr:col>36</xdr:col>
          <xdr:colOff>85725</xdr:colOff>
          <xdr:row>14</xdr:row>
          <xdr:rowOff>209550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14</xdr:row>
          <xdr:rowOff>19050</xdr:rowOff>
        </xdr:from>
        <xdr:to>
          <xdr:col>39</xdr:col>
          <xdr:colOff>76200</xdr:colOff>
          <xdr:row>14</xdr:row>
          <xdr:rowOff>209550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15</xdr:row>
          <xdr:rowOff>0</xdr:rowOff>
        </xdr:from>
        <xdr:to>
          <xdr:col>36</xdr:col>
          <xdr:colOff>104775</xdr:colOff>
          <xdr:row>16</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15</xdr:row>
          <xdr:rowOff>9525</xdr:rowOff>
        </xdr:from>
        <xdr:to>
          <xdr:col>39</xdr:col>
          <xdr:colOff>85725</xdr:colOff>
          <xdr:row>15</xdr:row>
          <xdr:rowOff>209550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16</xdr:row>
          <xdr:rowOff>9525</xdr:rowOff>
        </xdr:from>
        <xdr:to>
          <xdr:col>36</xdr:col>
          <xdr:colOff>104775</xdr:colOff>
          <xdr:row>17</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16</xdr:row>
          <xdr:rowOff>38100</xdr:rowOff>
        </xdr:from>
        <xdr:to>
          <xdr:col>39</xdr:col>
          <xdr:colOff>85725</xdr:colOff>
          <xdr:row>16</xdr:row>
          <xdr:rowOff>209550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123825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5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123825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5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5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123825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5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123825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5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123825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5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123825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5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123825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5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123825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5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123825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5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123825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5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123825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5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314325</xdr:colOff>
          <xdr:row>23</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5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314325</xdr:colOff>
          <xdr:row>23</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5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314325</xdr:colOff>
          <xdr:row>23</xdr:row>
          <xdr:rowOff>228600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5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314325</xdr:colOff>
          <xdr:row>23</xdr:row>
          <xdr:rowOff>228600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5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314325</xdr:colOff>
          <xdr:row>24</xdr:row>
          <xdr:rowOff>228600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5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314325</xdr:colOff>
          <xdr:row>24</xdr:row>
          <xdr:rowOff>228600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5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5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15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15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15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15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15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15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15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15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15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15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1500-00001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314325</xdr:colOff>
          <xdr:row>35</xdr:row>
          <xdr:rowOff>228600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1500-00001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314325</xdr:colOff>
          <xdr:row>35</xdr:row>
          <xdr:rowOff>228600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1500-00002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123825</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1500-00002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123825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1500-00002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123825</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1500-00002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123825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15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123825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15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123825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15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123825</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15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123825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1500-00002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123825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1500-00002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123825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1500-00002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6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285750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6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6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285750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6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6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285750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6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6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285750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6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6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285750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6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6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285750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6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6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285750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6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6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285750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6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6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285750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6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6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6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6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6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285750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6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6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285750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6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6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285750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6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6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285750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6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6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285750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6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6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285750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6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6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285750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6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6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285750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6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6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285750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6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6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6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6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285750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1600-00002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1600-00002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285750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1600-00002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1600-00003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285750</xdr:rowOff>
        </xdr:to>
        <xdr:sp macro="" textlink="">
          <xdr:nvSpPr>
            <xdr:cNvPr id="24625" name="Check Box 49" hidden="1">
              <a:extLst>
                <a:ext uri="{63B3BB69-23CF-44E3-9099-C40C66FF867C}">
                  <a14:compatExt spid="_x0000_s24625"/>
                </a:ext>
                <a:ext uri="{FF2B5EF4-FFF2-40B4-BE49-F238E27FC236}">
                  <a16:creationId xmlns:a16="http://schemas.microsoft.com/office/drawing/2014/main" id="{00000000-0008-0000-1600-00003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1600-00003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285750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1600-00003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1600-00003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285750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1600-00003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1600-00003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285750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1600-00003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1600-00003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600-00003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600-00003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600-00003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600-00003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600-00003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600-00003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600-00003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600-00004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285750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1600-00004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1600-00004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285750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1600-00004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1600-00004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41</xdr:col>
          <xdr:colOff>333375</xdr:colOff>
          <xdr:row>11</xdr:row>
          <xdr:rowOff>285750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1600-00004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1600-00004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285750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1600-00004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1600-00004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285750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1600-00004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1600-00004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285750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1600-00004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1600-00004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285750</xdr:rowOff>
        </xdr:to>
        <xdr:sp macro="" textlink="">
          <xdr:nvSpPr>
            <xdr:cNvPr id="24653" name="Check Box 77" hidden="1">
              <a:extLst>
                <a:ext uri="{63B3BB69-23CF-44E3-9099-C40C66FF867C}">
                  <a14:compatExt spid="_x0000_s24653"/>
                </a:ext>
                <a:ext uri="{FF2B5EF4-FFF2-40B4-BE49-F238E27FC236}">
                  <a16:creationId xmlns:a16="http://schemas.microsoft.com/office/drawing/2014/main" id="{00000000-0008-0000-1600-00004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24654" name="Check Box 78" hidden="1">
              <a:extLst>
                <a:ext uri="{63B3BB69-23CF-44E3-9099-C40C66FF867C}">
                  <a14:compatExt spid="_x0000_s24654"/>
                </a:ext>
                <a:ext uri="{FF2B5EF4-FFF2-40B4-BE49-F238E27FC236}">
                  <a16:creationId xmlns:a16="http://schemas.microsoft.com/office/drawing/2014/main" id="{00000000-0008-0000-1600-00004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285750</xdr:rowOff>
        </xdr:to>
        <xdr:sp macro="" textlink="">
          <xdr:nvSpPr>
            <xdr:cNvPr id="24655" name="Check Box 79" hidden="1">
              <a:extLst>
                <a:ext uri="{63B3BB69-23CF-44E3-9099-C40C66FF867C}">
                  <a14:compatExt spid="_x0000_s24655"/>
                </a:ext>
                <a:ext uri="{FF2B5EF4-FFF2-40B4-BE49-F238E27FC236}">
                  <a16:creationId xmlns:a16="http://schemas.microsoft.com/office/drawing/2014/main" id="{00000000-0008-0000-1600-00004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24656" name="Check Box 80" hidden="1">
              <a:extLst>
                <a:ext uri="{63B3BB69-23CF-44E3-9099-C40C66FF867C}">
                  <a14:compatExt spid="_x0000_s24656"/>
                </a:ext>
                <a:ext uri="{FF2B5EF4-FFF2-40B4-BE49-F238E27FC236}">
                  <a16:creationId xmlns:a16="http://schemas.microsoft.com/office/drawing/2014/main" id="{00000000-0008-0000-1600-00005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285750</xdr:rowOff>
        </xdr:to>
        <xdr:sp macro="" textlink="">
          <xdr:nvSpPr>
            <xdr:cNvPr id="24657" name="Check Box 81" hidden="1">
              <a:extLst>
                <a:ext uri="{63B3BB69-23CF-44E3-9099-C40C66FF867C}">
                  <a14:compatExt spid="_x0000_s24657"/>
                </a:ext>
                <a:ext uri="{FF2B5EF4-FFF2-40B4-BE49-F238E27FC236}">
                  <a16:creationId xmlns:a16="http://schemas.microsoft.com/office/drawing/2014/main" id="{00000000-0008-0000-1600-00005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24658" name="Check Box 82" hidden="1">
              <a:extLst>
                <a:ext uri="{63B3BB69-23CF-44E3-9099-C40C66FF867C}">
                  <a14:compatExt spid="_x0000_s24658"/>
                </a:ext>
                <a:ext uri="{FF2B5EF4-FFF2-40B4-BE49-F238E27FC236}">
                  <a16:creationId xmlns:a16="http://schemas.microsoft.com/office/drawing/2014/main" id="{00000000-0008-0000-1600-00005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285750</xdr:rowOff>
        </xdr:to>
        <xdr:sp macro="" textlink="">
          <xdr:nvSpPr>
            <xdr:cNvPr id="24659" name="Check Box 83" hidden="1">
              <a:extLst>
                <a:ext uri="{63B3BB69-23CF-44E3-9099-C40C66FF867C}">
                  <a14:compatExt spid="_x0000_s24659"/>
                </a:ext>
                <a:ext uri="{FF2B5EF4-FFF2-40B4-BE49-F238E27FC236}">
                  <a16:creationId xmlns:a16="http://schemas.microsoft.com/office/drawing/2014/main" id="{00000000-0008-0000-1600-00005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24660" name="Check Box 84" hidden="1">
              <a:extLst>
                <a:ext uri="{63B3BB69-23CF-44E3-9099-C40C66FF867C}">
                  <a14:compatExt spid="_x0000_s24660"/>
                </a:ext>
                <a:ext uri="{FF2B5EF4-FFF2-40B4-BE49-F238E27FC236}">
                  <a16:creationId xmlns:a16="http://schemas.microsoft.com/office/drawing/2014/main" id="{00000000-0008-0000-1600-00005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285750</xdr:rowOff>
        </xdr:to>
        <xdr:sp macro="" textlink="">
          <xdr:nvSpPr>
            <xdr:cNvPr id="24661" name="Check Box 85" hidden="1">
              <a:extLst>
                <a:ext uri="{63B3BB69-23CF-44E3-9099-C40C66FF867C}">
                  <a14:compatExt spid="_x0000_s24661"/>
                </a:ext>
                <a:ext uri="{FF2B5EF4-FFF2-40B4-BE49-F238E27FC236}">
                  <a16:creationId xmlns:a16="http://schemas.microsoft.com/office/drawing/2014/main" id="{00000000-0008-0000-1600-00005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24662" name="Check Box 86" hidden="1">
              <a:extLst>
                <a:ext uri="{63B3BB69-23CF-44E3-9099-C40C66FF867C}">
                  <a14:compatExt spid="_x0000_s24662"/>
                </a:ext>
                <a:ext uri="{FF2B5EF4-FFF2-40B4-BE49-F238E27FC236}">
                  <a16:creationId xmlns:a16="http://schemas.microsoft.com/office/drawing/2014/main" id="{00000000-0008-0000-1600-00005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41</xdr:col>
          <xdr:colOff>333375</xdr:colOff>
          <xdr:row>20</xdr:row>
          <xdr:rowOff>285750</xdr:rowOff>
        </xdr:to>
        <xdr:sp macro="" textlink="">
          <xdr:nvSpPr>
            <xdr:cNvPr id="24663" name="Check Box 87" hidden="1">
              <a:extLst>
                <a:ext uri="{63B3BB69-23CF-44E3-9099-C40C66FF867C}">
                  <a14:compatExt spid="_x0000_s24663"/>
                </a:ext>
                <a:ext uri="{FF2B5EF4-FFF2-40B4-BE49-F238E27FC236}">
                  <a16:creationId xmlns:a16="http://schemas.microsoft.com/office/drawing/2014/main" id="{00000000-0008-0000-1600-00005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24664" name="Check Box 88" hidden="1">
              <a:extLst>
                <a:ext uri="{63B3BB69-23CF-44E3-9099-C40C66FF867C}">
                  <a14:compatExt spid="_x0000_s24664"/>
                </a:ext>
                <a:ext uri="{FF2B5EF4-FFF2-40B4-BE49-F238E27FC236}">
                  <a16:creationId xmlns:a16="http://schemas.microsoft.com/office/drawing/2014/main" id="{00000000-0008-0000-1600-00005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41</xdr:col>
          <xdr:colOff>333375</xdr:colOff>
          <xdr:row>21</xdr:row>
          <xdr:rowOff>285750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1600-00005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66" name="Check Box 90" hidden="1">
              <a:extLst>
                <a:ext uri="{63B3BB69-23CF-44E3-9099-C40C66FF867C}">
                  <a14:compatExt spid="_x0000_s24666"/>
                </a:ext>
                <a:ext uri="{FF2B5EF4-FFF2-40B4-BE49-F238E27FC236}">
                  <a16:creationId xmlns:a16="http://schemas.microsoft.com/office/drawing/2014/main" id="{00000000-0008-0000-1600-00005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67" name="Check Box 91" hidden="1">
              <a:extLst>
                <a:ext uri="{63B3BB69-23CF-44E3-9099-C40C66FF867C}">
                  <a14:compatExt spid="_x0000_s24667"/>
                </a:ext>
                <a:ext uri="{FF2B5EF4-FFF2-40B4-BE49-F238E27FC236}">
                  <a16:creationId xmlns:a16="http://schemas.microsoft.com/office/drawing/2014/main" id="{00000000-0008-0000-1600-00005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4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4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4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4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4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4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4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4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4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4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4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4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4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4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4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4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4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4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4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4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4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4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4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04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04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04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04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04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04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04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04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04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04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4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04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04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04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04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04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04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04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04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4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400-00002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400-00002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400-00002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400-00003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400-00003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400-00003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400-00003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400-00003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400-00003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400-00003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400-00003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400-00003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400-00003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400-00003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400-00003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400-00003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400-00003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400-00003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400-00003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400-00004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400-00004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400-00004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400-00004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400-00004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400-00004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400-00004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400-00004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400-00004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400-00004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400-00004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400-00004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0400-00004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400-00004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7726" name="Check Box 78" hidden="1">
              <a:extLst>
                <a:ext uri="{63B3BB69-23CF-44E3-9099-C40C66FF867C}">
                  <a14:compatExt spid="_x0000_s27726"/>
                </a:ext>
                <a:ext uri="{FF2B5EF4-FFF2-40B4-BE49-F238E27FC236}">
                  <a16:creationId xmlns:a16="http://schemas.microsoft.com/office/drawing/2014/main" id="{00000000-0008-0000-0400-00004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0400-00004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0400-00005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400-00005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400-00005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0400-00005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7732" name="Check Box 84" hidden="1">
              <a:extLst>
                <a:ext uri="{63B3BB69-23CF-44E3-9099-C40C66FF867C}">
                  <a14:compatExt spid="_x0000_s27732"/>
                </a:ext>
                <a:ext uri="{FF2B5EF4-FFF2-40B4-BE49-F238E27FC236}">
                  <a16:creationId xmlns:a16="http://schemas.microsoft.com/office/drawing/2014/main" id="{00000000-0008-0000-0400-00005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400-00005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0400-00005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0400-00005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0400-00005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7737" name="Check Box 89" hidden="1">
              <a:extLst>
                <a:ext uri="{63B3BB69-23CF-44E3-9099-C40C66FF867C}">
                  <a14:compatExt spid="_x0000_s27737"/>
                </a:ext>
                <a:ext uri="{FF2B5EF4-FFF2-40B4-BE49-F238E27FC236}">
                  <a16:creationId xmlns:a16="http://schemas.microsoft.com/office/drawing/2014/main" id="{00000000-0008-0000-0400-00005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7738" name="Check Box 90" hidden="1">
              <a:extLst>
                <a:ext uri="{63B3BB69-23CF-44E3-9099-C40C66FF867C}">
                  <a14:compatExt spid="_x0000_s27738"/>
                </a:ext>
                <a:ext uri="{FF2B5EF4-FFF2-40B4-BE49-F238E27FC236}">
                  <a16:creationId xmlns:a16="http://schemas.microsoft.com/office/drawing/2014/main" id="{00000000-0008-0000-0400-00005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7739" name="Check Box 91" hidden="1">
              <a:extLst>
                <a:ext uri="{63B3BB69-23CF-44E3-9099-C40C66FF867C}">
                  <a14:compatExt spid="_x0000_s27739"/>
                </a:ext>
                <a:ext uri="{FF2B5EF4-FFF2-40B4-BE49-F238E27FC236}">
                  <a16:creationId xmlns:a16="http://schemas.microsoft.com/office/drawing/2014/main" id="{00000000-0008-0000-0400-00005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0400-00005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400-00005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0400-00005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0400-00005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7744" name="Check Box 96" hidden="1">
              <a:extLst>
                <a:ext uri="{63B3BB69-23CF-44E3-9099-C40C66FF867C}">
                  <a14:compatExt spid="_x0000_s27744"/>
                </a:ext>
                <a:ext uri="{FF2B5EF4-FFF2-40B4-BE49-F238E27FC236}">
                  <a16:creationId xmlns:a16="http://schemas.microsoft.com/office/drawing/2014/main" id="{00000000-0008-0000-0400-00006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7745" name="Check Box 97" hidden="1">
              <a:extLst>
                <a:ext uri="{63B3BB69-23CF-44E3-9099-C40C66FF867C}">
                  <a14:compatExt spid="_x0000_s27745"/>
                </a:ext>
                <a:ext uri="{FF2B5EF4-FFF2-40B4-BE49-F238E27FC236}">
                  <a16:creationId xmlns:a16="http://schemas.microsoft.com/office/drawing/2014/main" id="{00000000-0008-0000-0400-00006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7746" name="Check Box 98" hidden="1">
              <a:extLst>
                <a:ext uri="{63B3BB69-23CF-44E3-9099-C40C66FF867C}">
                  <a14:compatExt spid="_x0000_s27746"/>
                </a:ext>
                <a:ext uri="{FF2B5EF4-FFF2-40B4-BE49-F238E27FC236}">
                  <a16:creationId xmlns:a16="http://schemas.microsoft.com/office/drawing/2014/main" id="{00000000-0008-0000-0400-00006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7747" name="Check Box 99" hidden="1">
              <a:extLst>
                <a:ext uri="{63B3BB69-23CF-44E3-9099-C40C66FF867C}">
                  <a14:compatExt spid="_x0000_s27747"/>
                </a:ext>
                <a:ext uri="{FF2B5EF4-FFF2-40B4-BE49-F238E27FC236}">
                  <a16:creationId xmlns:a16="http://schemas.microsoft.com/office/drawing/2014/main" id="{00000000-0008-0000-0400-00006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7748" name="Check Box 100" hidden="1">
              <a:extLst>
                <a:ext uri="{63B3BB69-23CF-44E3-9099-C40C66FF867C}">
                  <a14:compatExt spid="_x0000_s27748"/>
                </a:ext>
                <a:ext uri="{FF2B5EF4-FFF2-40B4-BE49-F238E27FC236}">
                  <a16:creationId xmlns:a16="http://schemas.microsoft.com/office/drawing/2014/main" id="{00000000-0008-0000-0400-00006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7749" name="Check Box 101" hidden="1">
              <a:extLst>
                <a:ext uri="{63B3BB69-23CF-44E3-9099-C40C66FF867C}">
                  <a14:compatExt spid="_x0000_s27749"/>
                </a:ext>
                <a:ext uri="{FF2B5EF4-FFF2-40B4-BE49-F238E27FC236}">
                  <a16:creationId xmlns:a16="http://schemas.microsoft.com/office/drawing/2014/main" id="{00000000-0008-0000-0400-00006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7750" name="Check Box 102" hidden="1">
              <a:extLst>
                <a:ext uri="{63B3BB69-23CF-44E3-9099-C40C66FF867C}">
                  <a14:compatExt spid="_x0000_s27750"/>
                </a:ext>
                <a:ext uri="{FF2B5EF4-FFF2-40B4-BE49-F238E27FC236}">
                  <a16:creationId xmlns:a16="http://schemas.microsoft.com/office/drawing/2014/main" id="{00000000-0008-0000-0400-00006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7751" name="Check Box 103" hidden="1">
              <a:extLst>
                <a:ext uri="{63B3BB69-23CF-44E3-9099-C40C66FF867C}">
                  <a14:compatExt spid="_x0000_s27751"/>
                </a:ext>
                <a:ext uri="{FF2B5EF4-FFF2-40B4-BE49-F238E27FC236}">
                  <a16:creationId xmlns:a16="http://schemas.microsoft.com/office/drawing/2014/main" id="{00000000-0008-0000-0400-00006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7752" name="Check Box 104" hidden="1">
              <a:extLst>
                <a:ext uri="{63B3BB69-23CF-44E3-9099-C40C66FF867C}">
                  <a14:compatExt spid="_x0000_s27752"/>
                </a:ext>
                <a:ext uri="{FF2B5EF4-FFF2-40B4-BE49-F238E27FC236}">
                  <a16:creationId xmlns:a16="http://schemas.microsoft.com/office/drawing/2014/main" id="{00000000-0008-0000-0400-00006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7753" name="Check Box 105" hidden="1">
              <a:extLst>
                <a:ext uri="{63B3BB69-23CF-44E3-9099-C40C66FF867C}">
                  <a14:compatExt spid="_x0000_s27753"/>
                </a:ext>
                <a:ext uri="{FF2B5EF4-FFF2-40B4-BE49-F238E27FC236}">
                  <a16:creationId xmlns:a16="http://schemas.microsoft.com/office/drawing/2014/main" id="{00000000-0008-0000-0400-00006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7754" name="Check Box 106" hidden="1">
              <a:extLst>
                <a:ext uri="{63B3BB69-23CF-44E3-9099-C40C66FF867C}">
                  <a14:compatExt spid="_x0000_s27754"/>
                </a:ext>
                <a:ext uri="{FF2B5EF4-FFF2-40B4-BE49-F238E27FC236}">
                  <a16:creationId xmlns:a16="http://schemas.microsoft.com/office/drawing/2014/main" id="{00000000-0008-0000-0400-00006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7755" name="Check Box 107" hidden="1">
              <a:extLst>
                <a:ext uri="{63B3BB69-23CF-44E3-9099-C40C66FF867C}">
                  <a14:compatExt spid="_x0000_s27755"/>
                </a:ext>
                <a:ext uri="{FF2B5EF4-FFF2-40B4-BE49-F238E27FC236}">
                  <a16:creationId xmlns:a16="http://schemas.microsoft.com/office/drawing/2014/main" id="{00000000-0008-0000-0400-00006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7756" name="Check Box 108" hidden="1">
              <a:extLst>
                <a:ext uri="{63B3BB69-23CF-44E3-9099-C40C66FF867C}">
                  <a14:compatExt spid="_x0000_s27756"/>
                </a:ext>
                <a:ext uri="{FF2B5EF4-FFF2-40B4-BE49-F238E27FC236}">
                  <a16:creationId xmlns:a16="http://schemas.microsoft.com/office/drawing/2014/main" id="{00000000-0008-0000-0400-00006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5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5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5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5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5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5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5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5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5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5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5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5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5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5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5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5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5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5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5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5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5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5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5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5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5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5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5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5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5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5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5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5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5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5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5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5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5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5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5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5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5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5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5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5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5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5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0500-00003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500-00003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500-00003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500-00003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500-00003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500-00003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500-00003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500-00003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500-00003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500-00003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500-00003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0500-00003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500-00004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500-00004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500-00004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500-00004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500-00004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500-00004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500-00004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500-00004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500-00004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500-00004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500-00004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500-00004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500-00004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500-00004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500-00004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751" name="Check Box 79" hidden="1">
              <a:extLst>
                <a:ext uri="{63B3BB69-23CF-44E3-9099-C40C66FF867C}">
                  <a14:compatExt spid="_x0000_s28751"/>
                </a:ext>
                <a:ext uri="{FF2B5EF4-FFF2-40B4-BE49-F238E27FC236}">
                  <a16:creationId xmlns:a16="http://schemas.microsoft.com/office/drawing/2014/main" id="{00000000-0008-0000-0500-00004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752" name="Check Box 80" hidden="1">
              <a:extLst>
                <a:ext uri="{63B3BB69-23CF-44E3-9099-C40C66FF867C}">
                  <a14:compatExt spid="_x0000_s28752"/>
                </a:ext>
                <a:ext uri="{FF2B5EF4-FFF2-40B4-BE49-F238E27FC236}">
                  <a16:creationId xmlns:a16="http://schemas.microsoft.com/office/drawing/2014/main" id="{00000000-0008-0000-0500-00005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500-00005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500-00005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500-00005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500-00005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500-00005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758" name="Check Box 86" hidden="1">
              <a:extLst>
                <a:ext uri="{63B3BB69-23CF-44E3-9099-C40C66FF867C}">
                  <a14:compatExt spid="_x0000_s28758"/>
                </a:ext>
                <a:ext uri="{FF2B5EF4-FFF2-40B4-BE49-F238E27FC236}">
                  <a16:creationId xmlns:a16="http://schemas.microsoft.com/office/drawing/2014/main" id="{00000000-0008-0000-0500-00005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759" name="Check Box 87" hidden="1">
              <a:extLst>
                <a:ext uri="{63B3BB69-23CF-44E3-9099-C40C66FF867C}">
                  <a14:compatExt spid="_x0000_s28759"/>
                </a:ext>
                <a:ext uri="{FF2B5EF4-FFF2-40B4-BE49-F238E27FC236}">
                  <a16:creationId xmlns:a16="http://schemas.microsoft.com/office/drawing/2014/main" id="{00000000-0008-0000-0500-00005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760" name="Check Box 88" hidden="1">
              <a:extLst>
                <a:ext uri="{63B3BB69-23CF-44E3-9099-C40C66FF867C}">
                  <a14:compatExt spid="_x0000_s28760"/>
                </a:ext>
                <a:ext uri="{FF2B5EF4-FFF2-40B4-BE49-F238E27FC236}">
                  <a16:creationId xmlns:a16="http://schemas.microsoft.com/office/drawing/2014/main" id="{00000000-0008-0000-0500-00005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761" name="Check Box 89" hidden="1">
              <a:extLst>
                <a:ext uri="{63B3BB69-23CF-44E3-9099-C40C66FF867C}">
                  <a14:compatExt spid="_x0000_s28761"/>
                </a:ext>
                <a:ext uri="{FF2B5EF4-FFF2-40B4-BE49-F238E27FC236}">
                  <a16:creationId xmlns:a16="http://schemas.microsoft.com/office/drawing/2014/main" id="{00000000-0008-0000-0500-00005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762" name="Check Box 90" hidden="1">
              <a:extLst>
                <a:ext uri="{63B3BB69-23CF-44E3-9099-C40C66FF867C}">
                  <a14:compatExt spid="_x0000_s28762"/>
                </a:ext>
                <a:ext uri="{FF2B5EF4-FFF2-40B4-BE49-F238E27FC236}">
                  <a16:creationId xmlns:a16="http://schemas.microsoft.com/office/drawing/2014/main" id="{00000000-0008-0000-0500-00005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763" name="Check Box 91" hidden="1">
              <a:extLst>
                <a:ext uri="{63B3BB69-23CF-44E3-9099-C40C66FF867C}">
                  <a14:compatExt spid="_x0000_s28763"/>
                </a:ext>
                <a:ext uri="{FF2B5EF4-FFF2-40B4-BE49-F238E27FC236}">
                  <a16:creationId xmlns:a16="http://schemas.microsoft.com/office/drawing/2014/main" id="{00000000-0008-0000-0500-00005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0500-00005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0500-00005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0500-00005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0500-00005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768" name="Check Box 96" hidden="1">
              <a:extLst>
                <a:ext uri="{63B3BB69-23CF-44E3-9099-C40C66FF867C}">
                  <a14:compatExt spid="_x0000_s28768"/>
                </a:ext>
                <a:ext uri="{FF2B5EF4-FFF2-40B4-BE49-F238E27FC236}">
                  <a16:creationId xmlns:a16="http://schemas.microsoft.com/office/drawing/2014/main" id="{00000000-0008-0000-0500-00006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769" name="Check Box 97" hidden="1">
              <a:extLst>
                <a:ext uri="{63B3BB69-23CF-44E3-9099-C40C66FF867C}">
                  <a14:compatExt spid="_x0000_s28769"/>
                </a:ext>
                <a:ext uri="{FF2B5EF4-FFF2-40B4-BE49-F238E27FC236}">
                  <a16:creationId xmlns:a16="http://schemas.microsoft.com/office/drawing/2014/main" id="{00000000-0008-0000-0500-00006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770" name="Check Box 98" hidden="1">
              <a:extLst>
                <a:ext uri="{63B3BB69-23CF-44E3-9099-C40C66FF867C}">
                  <a14:compatExt spid="_x0000_s28770"/>
                </a:ext>
                <a:ext uri="{FF2B5EF4-FFF2-40B4-BE49-F238E27FC236}">
                  <a16:creationId xmlns:a16="http://schemas.microsoft.com/office/drawing/2014/main" id="{00000000-0008-0000-0500-00006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771" name="Check Box 99" hidden="1">
              <a:extLst>
                <a:ext uri="{63B3BB69-23CF-44E3-9099-C40C66FF867C}">
                  <a14:compatExt spid="_x0000_s28771"/>
                </a:ext>
                <a:ext uri="{FF2B5EF4-FFF2-40B4-BE49-F238E27FC236}">
                  <a16:creationId xmlns:a16="http://schemas.microsoft.com/office/drawing/2014/main" id="{00000000-0008-0000-0500-00006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772" name="Check Box 100" hidden="1">
              <a:extLst>
                <a:ext uri="{63B3BB69-23CF-44E3-9099-C40C66FF867C}">
                  <a14:compatExt spid="_x0000_s28772"/>
                </a:ext>
                <a:ext uri="{FF2B5EF4-FFF2-40B4-BE49-F238E27FC236}">
                  <a16:creationId xmlns:a16="http://schemas.microsoft.com/office/drawing/2014/main" id="{00000000-0008-0000-0500-00006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773" name="Check Box 101" hidden="1">
              <a:extLst>
                <a:ext uri="{63B3BB69-23CF-44E3-9099-C40C66FF867C}">
                  <a14:compatExt spid="_x0000_s28773"/>
                </a:ext>
                <a:ext uri="{FF2B5EF4-FFF2-40B4-BE49-F238E27FC236}">
                  <a16:creationId xmlns:a16="http://schemas.microsoft.com/office/drawing/2014/main" id="{00000000-0008-0000-0500-00006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774" name="Check Box 102" hidden="1">
              <a:extLst>
                <a:ext uri="{63B3BB69-23CF-44E3-9099-C40C66FF867C}">
                  <a14:compatExt spid="_x0000_s28774"/>
                </a:ext>
                <a:ext uri="{FF2B5EF4-FFF2-40B4-BE49-F238E27FC236}">
                  <a16:creationId xmlns:a16="http://schemas.microsoft.com/office/drawing/2014/main" id="{00000000-0008-0000-0500-00006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775" name="Check Box 103" hidden="1">
              <a:extLst>
                <a:ext uri="{63B3BB69-23CF-44E3-9099-C40C66FF867C}">
                  <a14:compatExt spid="_x0000_s28775"/>
                </a:ext>
                <a:ext uri="{FF2B5EF4-FFF2-40B4-BE49-F238E27FC236}">
                  <a16:creationId xmlns:a16="http://schemas.microsoft.com/office/drawing/2014/main" id="{00000000-0008-0000-0500-00006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776" name="Check Box 104" hidden="1">
              <a:extLst>
                <a:ext uri="{63B3BB69-23CF-44E3-9099-C40C66FF867C}">
                  <a14:compatExt spid="_x0000_s28776"/>
                </a:ext>
                <a:ext uri="{FF2B5EF4-FFF2-40B4-BE49-F238E27FC236}">
                  <a16:creationId xmlns:a16="http://schemas.microsoft.com/office/drawing/2014/main" id="{00000000-0008-0000-0500-00006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777" name="Check Box 105" hidden="1">
              <a:extLst>
                <a:ext uri="{63B3BB69-23CF-44E3-9099-C40C66FF867C}">
                  <a14:compatExt spid="_x0000_s28777"/>
                </a:ext>
                <a:ext uri="{FF2B5EF4-FFF2-40B4-BE49-F238E27FC236}">
                  <a16:creationId xmlns:a16="http://schemas.microsoft.com/office/drawing/2014/main" id="{00000000-0008-0000-0500-00006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778" name="Check Box 106" hidden="1">
              <a:extLst>
                <a:ext uri="{63B3BB69-23CF-44E3-9099-C40C66FF867C}">
                  <a14:compatExt spid="_x0000_s28778"/>
                </a:ext>
                <a:ext uri="{FF2B5EF4-FFF2-40B4-BE49-F238E27FC236}">
                  <a16:creationId xmlns:a16="http://schemas.microsoft.com/office/drawing/2014/main" id="{00000000-0008-0000-0500-00006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779" name="Check Box 107" hidden="1">
              <a:extLst>
                <a:ext uri="{63B3BB69-23CF-44E3-9099-C40C66FF867C}">
                  <a14:compatExt spid="_x0000_s28779"/>
                </a:ext>
                <a:ext uri="{FF2B5EF4-FFF2-40B4-BE49-F238E27FC236}">
                  <a16:creationId xmlns:a16="http://schemas.microsoft.com/office/drawing/2014/main" id="{00000000-0008-0000-0500-00006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780" name="Check Box 108" hidden="1">
              <a:extLst>
                <a:ext uri="{63B3BB69-23CF-44E3-9099-C40C66FF867C}">
                  <a14:compatExt spid="_x0000_s28780"/>
                </a:ext>
                <a:ext uri="{FF2B5EF4-FFF2-40B4-BE49-F238E27FC236}">
                  <a16:creationId xmlns:a16="http://schemas.microsoft.com/office/drawing/2014/main" id="{00000000-0008-0000-0500-00006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29</xdr:row>
          <xdr:rowOff>228600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29</xdr:row>
          <xdr:rowOff>228600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31</xdr:row>
          <xdr:rowOff>228600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31</xdr:row>
          <xdr:rowOff>228600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35</xdr:row>
          <xdr:rowOff>228600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35</xdr:row>
          <xdr:rowOff>228600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37</xdr:row>
          <xdr:rowOff>228600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37</xdr:row>
          <xdr:rowOff>228600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39</xdr:row>
          <xdr:rowOff>228600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39</xdr:row>
          <xdr:rowOff>228600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19</xdr:row>
          <xdr:rowOff>228600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19</xdr:row>
          <xdr:rowOff>228600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33</xdr:row>
          <xdr:rowOff>228600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33</xdr:row>
          <xdr:rowOff>228600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omments" Target="../comments4.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5.xml"/><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3" Type="http://schemas.openxmlformats.org/officeDocument/2006/relationships/vmlDrawing" Target="../drawings/vmlDrawing10.vml"/><Relationship Id="rId21" Type="http://schemas.openxmlformats.org/officeDocument/2006/relationships/ctrlProp" Target="../ctrlProps/ctrlProp298.xml"/><Relationship Id="rId34" Type="http://schemas.openxmlformats.org/officeDocument/2006/relationships/ctrlProp" Target="../ctrlProps/ctrlProp311.xml"/><Relationship Id="rId7" Type="http://schemas.openxmlformats.org/officeDocument/2006/relationships/ctrlProp" Target="../ctrlProps/ctrlProp284.x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2" Type="http://schemas.openxmlformats.org/officeDocument/2006/relationships/drawing" Target="../drawings/drawing10.xml"/><Relationship Id="rId16" Type="http://schemas.openxmlformats.org/officeDocument/2006/relationships/ctrlProp" Target="../ctrlProps/ctrlProp293.xml"/><Relationship Id="rId20" Type="http://schemas.openxmlformats.org/officeDocument/2006/relationships/ctrlProp" Target="../ctrlProps/ctrlProp297.xml"/><Relationship Id="rId29" Type="http://schemas.openxmlformats.org/officeDocument/2006/relationships/ctrlProp" Target="../ctrlProps/ctrlProp306.xml"/><Relationship Id="rId1" Type="http://schemas.openxmlformats.org/officeDocument/2006/relationships/printerSettings" Target="../printerSettings/printerSettings12.bin"/><Relationship Id="rId6" Type="http://schemas.openxmlformats.org/officeDocument/2006/relationships/ctrlProp" Target="../ctrlProps/ctrlProp283.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10" Type="http://schemas.openxmlformats.org/officeDocument/2006/relationships/ctrlProp" Target="../ctrlProps/ctrlProp287.xml"/><Relationship Id="rId19" Type="http://schemas.openxmlformats.org/officeDocument/2006/relationships/ctrlProp" Target="../ctrlProps/ctrlProp296.xml"/><Relationship Id="rId31" Type="http://schemas.openxmlformats.org/officeDocument/2006/relationships/ctrlProp" Target="../ctrlProps/ctrlProp308.xml"/><Relationship Id="rId4" Type="http://schemas.openxmlformats.org/officeDocument/2006/relationships/ctrlProp" Target="../ctrlProps/ctrlProp281.x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21.xml"/><Relationship Id="rId13" Type="http://schemas.openxmlformats.org/officeDocument/2006/relationships/ctrlProp" Target="../ctrlProps/ctrlProp326.xml"/><Relationship Id="rId18" Type="http://schemas.openxmlformats.org/officeDocument/2006/relationships/ctrlProp" Target="../ctrlProps/ctrlProp331.xml"/><Relationship Id="rId26" Type="http://schemas.openxmlformats.org/officeDocument/2006/relationships/ctrlProp" Target="../ctrlProps/ctrlProp339.xml"/><Relationship Id="rId39" Type="http://schemas.openxmlformats.org/officeDocument/2006/relationships/ctrlProp" Target="../ctrlProps/ctrlProp352.xml"/><Relationship Id="rId3" Type="http://schemas.openxmlformats.org/officeDocument/2006/relationships/vmlDrawing" Target="../drawings/vmlDrawing11.vml"/><Relationship Id="rId21" Type="http://schemas.openxmlformats.org/officeDocument/2006/relationships/ctrlProp" Target="../ctrlProps/ctrlProp334.xml"/><Relationship Id="rId34" Type="http://schemas.openxmlformats.org/officeDocument/2006/relationships/ctrlProp" Target="../ctrlProps/ctrlProp347.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5" Type="http://schemas.openxmlformats.org/officeDocument/2006/relationships/ctrlProp" Target="../ctrlProps/ctrlProp338.xml"/><Relationship Id="rId33" Type="http://schemas.openxmlformats.org/officeDocument/2006/relationships/ctrlProp" Target="../ctrlProps/ctrlProp346.xml"/><Relationship Id="rId38" Type="http://schemas.openxmlformats.org/officeDocument/2006/relationships/ctrlProp" Target="../ctrlProps/ctrlProp351.xml"/><Relationship Id="rId2" Type="http://schemas.openxmlformats.org/officeDocument/2006/relationships/drawing" Target="../drawings/drawing11.xml"/><Relationship Id="rId16" Type="http://schemas.openxmlformats.org/officeDocument/2006/relationships/ctrlProp" Target="../ctrlProps/ctrlProp329.xml"/><Relationship Id="rId20" Type="http://schemas.openxmlformats.org/officeDocument/2006/relationships/ctrlProp" Target="../ctrlProps/ctrlProp333.xml"/><Relationship Id="rId29" Type="http://schemas.openxmlformats.org/officeDocument/2006/relationships/ctrlProp" Target="../ctrlProps/ctrlProp342.xml"/><Relationship Id="rId1" Type="http://schemas.openxmlformats.org/officeDocument/2006/relationships/printerSettings" Target="../printerSettings/printerSettings13.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32" Type="http://schemas.openxmlformats.org/officeDocument/2006/relationships/ctrlProp" Target="../ctrlProps/ctrlProp345.xml"/><Relationship Id="rId37" Type="http://schemas.openxmlformats.org/officeDocument/2006/relationships/ctrlProp" Target="../ctrlProps/ctrlProp350.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28" Type="http://schemas.openxmlformats.org/officeDocument/2006/relationships/ctrlProp" Target="../ctrlProps/ctrlProp341.xml"/><Relationship Id="rId36" Type="http://schemas.openxmlformats.org/officeDocument/2006/relationships/ctrlProp" Target="../ctrlProps/ctrlProp349.xml"/><Relationship Id="rId10" Type="http://schemas.openxmlformats.org/officeDocument/2006/relationships/ctrlProp" Target="../ctrlProps/ctrlProp323.xml"/><Relationship Id="rId19" Type="http://schemas.openxmlformats.org/officeDocument/2006/relationships/ctrlProp" Target="../ctrlProps/ctrlProp332.xml"/><Relationship Id="rId31" Type="http://schemas.openxmlformats.org/officeDocument/2006/relationships/ctrlProp" Target="../ctrlProps/ctrlProp344.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 Id="rId27" Type="http://schemas.openxmlformats.org/officeDocument/2006/relationships/ctrlProp" Target="../ctrlProps/ctrlProp340.xml"/><Relationship Id="rId30" Type="http://schemas.openxmlformats.org/officeDocument/2006/relationships/ctrlProp" Target="../ctrlProps/ctrlProp343.xml"/><Relationship Id="rId35" Type="http://schemas.openxmlformats.org/officeDocument/2006/relationships/ctrlProp" Target="../ctrlProps/ctrlProp34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 Type="http://schemas.openxmlformats.org/officeDocument/2006/relationships/vmlDrawing" Target="../drawings/vmlDrawing12.vml"/><Relationship Id="rId21" Type="http://schemas.openxmlformats.org/officeDocument/2006/relationships/ctrlProp" Target="../ctrlProps/ctrlProp370.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2" Type="http://schemas.openxmlformats.org/officeDocument/2006/relationships/drawing" Target="../drawings/drawing12.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1" Type="http://schemas.openxmlformats.org/officeDocument/2006/relationships/printerSettings" Target="../printerSettings/printerSettings14.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omments" Target="../comments5.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18" Type="http://schemas.openxmlformats.org/officeDocument/2006/relationships/ctrlProp" Target="../ctrlProps/ctrlProp394.xml"/><Relationship Id="rId3" Type="http://schemas.openxmlformats.org/officeDocument/2006/relationships/vmlDrawing" Target="../drawings/vmlDrawing13.vml"/><Relationship Id="rId21" Type="http://schemas.openxmlformats.org/officeDocument/2006/relationships/ctrlProp" Target="../ctrlProps/ctrlProp397.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2" Type="http://schemas.openxmlformats.org/officeDocument/2006/relationships/drawing" Target="../drawings/drawing13.xml"/><Relationship Id="rId16" Type="http://schemas.openxmlformats.org/officeDocument/2006/relationships/ctrlProp" Target="../ctrlProps/ctrlProp392.xml"/><Relationship Id="rId20" Type="http://schemas.openxmlformats.org/officeDocument/2006/relationships/ctrlProp" Target="../ctrlProps/ctrlProp396.xml"/><Relationship Id="rId1" Type="http://schemas.openxmlformats.org/officeDocument/2006/relationships/printerSettings" Target="../printerSettings/printerSettings15.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10" Type="http://schemas.openxmlformats.org/officeDocument/2006/relationships/ctrlProp" Target="../ctrlProps/ctrlProp386.xml"/><Relationship Id="rId19" Type="http://schemas.openxmlformats.org/officeDocument/2006/relationships/ctrlProp" Target="../ctrlProps/ctrlProp395.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06.xml"/><Relationship Id="rId13" Type="http://schemas.openxmlformats.org/officeDocument/2006/relationships/ctrlProp" Target="../ctrlProps/ctrlProp411.xml"/><Relationship Id="rId18" Type="http://schemas.openxmlformats.org/officeDocument/2006/relationships/ctrlProp" Target="../ctrlProps/ctrlProp416.xml"/><Relationship Id="rId26" Type="http://schemas.openxmlformats.org/officeDocument/2006/relationships/ctrlProp" Target="../ctrlProps/ctrlProp424.xml"/><Relationship Id="rId39" Type="http://schemas.openxmlformats.org/officeDocument/2006/relationships/ctrlProp" Target="../ctrlProps/ctrlProp437.xml"/><Relationship Id="rId3" Type="http://schemas.openxmlformats.org/officeDocument/2006/relationships/vmlDrawing" Target="../drawings/vmlDrawing14.vml"/><Relationship Id="rId21" Type="http://schemas.openxmlformats.org/officeDocument/2006/relationships/ctrlProp" Target="../ctrlProps/ctrlProp419.xml"/><Relationship Id="rId34" Type="http://schemas.openxmlformats.org/officeDocument/2006/relationships/ctrlProp" Target="../ctrlProps/ctrlProp432.xml"/><Relationship Id="rId42" Type="http://schemas.openxmlformats.org/officeDocument/2006/relationships/ctrlProp" Target="../ctrlProps/ctrlProp440.xml"/><Relationship Id="rId47" Type="http://schemas.openxmlformats.org/officeDocument/2006/relationships/ctrlProp" Target="../ctrlProps/ctrlProp445.xml"/><Relationship Id="rId7" Type="http://schemas.openxmlformats.org/officeDocument/2006/relationships/ctrlProp" Target="../ctrlProps/ctrlProp405.xml"/><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46" Type="http://schemas.openxmlformats.org/officeDocument/2006/relationships/ctrlProp" Target="../ctrlProps/ctrlProp444.xml"/><Relationship Id="rId2" Type="http://schemas.openxmlformats.org/officeDocument/2006/relationships/drawing" Target="../drawings/drawing14.xml"/><Relationship Id="rId16" Type="http://schemas.openxmlformats.org/officeDocument/2006/relationships/ctrlProp" Target="../ctrlProps/ctrlProp414.xml"/><Relationship Id="rId20" Type="http://schemas.openxmlformats.org/officeDocument/2006/relationships/ctrlProp" Target="../ctrlProps/ctrlProp418.xml"/><Relationship Id="rId29" Type="http://schemas.openxmlformats.org/officeDocument/2006/relationships/ctrlProp" Target="../ctrlProps/ctrlProp427.xml"/><Relationship Id="rId41" Type="http://schemas.openxmlformats.org/officeDocument/2006/relationships/ctrlProp" Target="../ctrlProps/ctrlProp439.xml"/><Relationship Id="rId1" Type="http://schemas.openxmlformats.org/officeDocument/2006/relationships/printerSettings" Target="../printerSettings/printerSettings16.bin"/><Relationship Id="rId6" Type="http://schemas.openxmlformats.org/officeDocument/2006/relationships/ctrlProp" Target="../ctrlProps/ctrlProp404.xml"/><Relationship Id="rId11" Type="http://schemas.openxmlformats.org/officeDocument/2006/relationships/ctrlProp" Target="../ctrlProps/ctrlProp409.xml"/><Relationship Id="rId24" Type="http://schemas.openxmlformats.org/officeDocument/2006/relationships/ctrlProp" Target="../ctrlProps/ctrlProp422.xml"/><Relationship Id="rId32" Type="http://schemas.openxmlformats.org/officeDocument/2006/relationships/ctrlProp" Target="../ctrlProps/ctrlProp430.xml"/><Relationship Id="rId37" Type="http://schemas.openxmlformats.org/officeDocument/2006/relationships/ctrlProp" Target="../ctrlProps/ctrlProp435.xml"/><Relationship Id="rId40" Type="http://schemas.openxmlformats.org/officeDocument/2006/relationships/ctrlProp" Target="../ctrlProps/ctrlProp438.xml"/><Relationship Id="rId45" Type="http://schemas.openxmlformats.org/officeDocument/2006/relationships/ctrlProp" Target="../ctrlProps/ctrlProp443.xml"/><Relationship Id="rId5" Type="http://schemas.openxmlformats.org/officeDocument/2006/relationships/ctrlProp" Target="../ctrlProps/ctrlProp403.xml"/><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10" Type="http://schemas.openxmlformats.org/officeDocument/2006/relationships/ctrlProp" Target="../ctrlProps/ctrlProp408.xml"/><Relationship Id="rId19" Type="http://schemas.openxmlformats.org/officeDocument/2006/relationships/ctrlProp" Target="../ctrlProps/ctrlProp417.xml"/><Relationship Id="rId31" Type="http://schemas.openxmlformats.org/officeDocument/2006/relationships/ctrlProp" Target="../ctrlProps/ctrlProp429.xml"/><Relationship Id="rId44" Type="http://schemas.openxmlformats.org/officeDocument/2006/relationships/ctrlProp" Target="../ctrlProps/ctrlProp442.xml"/><Relationship Id="rId4" Type="http://schemas.openxmlformats.org/officeDocument/2006/relationships/ctrlProp" Target="../ctrlProps/ctrlProp402.xml"/><Relationship Id="rId9" Type="http://schemas.openxmlformats.org/officeDocument/2006/relationships/ctrlProp" Target="../ctrlProps/ctrlProp40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 Id="rId43" Type="http://schemas.openxmlformats.org/officeDocument/2006/relationships/ctrlProp" Target="../ctrlProps/ctrlProp44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50.xml"/><Relationship Id="rId13" Type="http://schemas.openxmlformats.org/officeDocument/2006/relationships/ctrlProp" Target="../ctrlProps/ctrlProp455.xml"/><Relationship Id="rId3" Type="http://schemas.openxmlformats.org/officeDocument/2006/relationships/vmlDrawing" Target="../drawings/vmlDrawing15.vml"/><Relationship Id="rId7" Type="http://schemas.openxmlformats.org/officeDocument/2006/relationships/ctrlProp" Target="../ctrlProps/ctrlProp449.xml"/><Relationship Id="rId12" Type="http://schemas.openxmlformats.org/officeDocument/2006/relationships/ctrlProp" Target="../ctrlProps/ctrlProp45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448.xml"/><Relationship Id="rId11" Type="http://schemas.openxmlformats.org/officeDocument/2006/relationships/ctrlProp" Target="../ctrlProps/ctrlProp453.xml"/><Relationship Id="rId5" Type="http://schemas.openxmlformats.org/officeDocument/2006/relationships/ctrlProp" Target="../ctrlProps/ctrlProp447.xml"/><Relationship Id="rId10" Type="http://schemas.openxmlformats.org/officeDocument/2006/relationships/ctrlProp" Target="../ctrlProps/ctrlProp452.xml"/><Relationship Id="rId4" Type="http://schemas.openxmlformats.org/officeDocument/2006/relationships/ctrlProp" Target="../ctrlProps/ctrlProp446.xml"/><Relationship Id="rId9" Type="http://schemas.openxmlformats.org/officeDocument/2006/relationships/ctrlProp" Target="../ctrlProps/ctrlProp45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60.xml"/><Relationship Id="rId3" Type="http://schemas.openxmlformats.org/officeDocument/2006/relationships/vmlDrawing" Target="../drawings/vmlDrawing16.vml"/><Relationship Id="rId7" Type="http://schemas.openxmlformats.org/officeDocument/2006/relationships/ctrlProp" Target="../ctrlProps/ctrlProp459.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458.xml"/><Relationship Id="rId5" Type="http://schemas.openxmlformats.org/officeDocument/2006/relationships/ctrlProp" Target="../ctrlProps/ctrlProp457.xml"/><Relationship Id="rId4" Type="http://schemas.openxmlformats.org/officeDocument/2006/relationships/ctrlProp" Target="../ctrlProps/ctrlProp456.xml"/><Relationship Id="rId9" Type="http://schemas.openxmlformats.org/officeDocument/2006/relationships/ctrlProp" Target="../ctrlProps/ctrlProp46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66.xml"/><Relationship Id="rId13" Type="http://schemas.openxmlformats.org/officeDocument/2006/relationships/ctrlProp" Target="../ctrlProps/ctrlProp471.xml"/><Relationship Id="rId18" Type="http://schemas.openxmlformats.org/officeDocument/2006/relationships/ctrlProp" Target="../ctrlProps/ctrlProp476.xml"/><Relationship Id="rId3" Type="http://schemas.openxmlformats.org/officeDocument/2006/relationships/vmlDrawing" Target="../drawings/vmlDrawing17.vml"/><Relationship Id="rId21" Type="http://schemas.openxmlformats.org/officeDocument/2006/relationships/ctrlProp" Target="../ctrlProps/ctrlProp479.xml"/><Relationship Id="rId7" Type="http://schemas.openxmlformats.org/officeDocument/2006/relationships/ctrlProp" Target="../ctrlProps/ctrlProp465.xml"/><Relationship Id="rId12" Type="http://schemas.openxmlformats.org/officeDocument/2006/relationships/ctrlProp" Target="../ctrlProps/ctrlProp470.xml"/><Relationship Id="rId17" Type="http://schemas.openxmlformats.org/officeDocument/2006/relationships/ctrlProp" Target="../ctrlProps/ctrlProp475.xml"/><Relationship Id="rId2" Type="http://schemas.openxmlformats.org/officeDocument/2006/relationships/drawing" Target="../drawings/drawing17.xml"/><Relationship Id="rId16" Type="http://schemas.openxmlformats.org/officeDocument/2006/relationships/ctrlProp" Target="../ctrlProps/ctrlProp474.xml"/><Relationship Id="rId20" Type="http://schemas.openxmlformats.org/officeDocument/2006/relationships/ctrlProp" Target="../ctrlProps/ctrlProp478.xml"/><Relationship Id="rId1" Type="http://schemas.openxmlformats.org/officeDocument/2006/relationships/printerSettings" Target="../printerSettings/printerSettings19.bin"/><Relationship Id="rId6" Type="http://schemas.openxmlformats.org/officeDocument/2006/relationships/ctrlProp" Target="../ctrlProps/ctrlProp464.xml"/><Relationship Id="rId11" Type="http://schemas.openxmlformats.org/officeDocument/2006/relationships/ctrlProp" Target="../ctrlProps/ctrlProp469.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10" Type="http://schemas.openxmlformats.org/officeDocument/2006/relationships/ctrlProp" Target="../ctrlProps/ctrlProp468.xml"/><Relationship Id="rId19" Type="http://schemas.openxmlformats.org/officeDocument/2006/relationships/ctrlProp" Target="../ctrlProps/ctrlProp477.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86.xml"/><Relationship Id="rId13" Type="http://schemas.openxmlformats.org/officeDocument/2006/relationships/ctrlProp" Target="../ctrlProps/ctrlProp491.xml"/><Relationship Id="rId3" Type="http://schemas.openxmlformats.org/officeDocument/2006/relationships/vmlDrawing" Target="../drawings/vmlDrawing18.vml"/><Relationship Id="rId7" Type="http://schemas.openxmlformats.org/officeDocument/2006/relationships/ctrlProp" Target="../ctrlProps/ctrlProp485.xml"/><Relationship Id="rId12" Type="http://schemas.openxmlformats.org/officeDocument/2006/relationships/ctrlProp" Target="../ctrlProps/ctrlProp490.xml"/><Relationship Id="rId17" Type="http://schemas.openxmlformats.org/officeDocument/2006/relationships/ctrlProp" Target="../ctrlProps/ctrlProp495.xml"/><Relationship Id="rId2" Type="http://schemas.openxmlformats.org/officeDocument/2006/relationships/drawing" Target="../drawings/drawing18.xml"/><Relationship Id="rId16" Type="http://schemas.openxmlformats.org/officeDocument/2006/relationships/ctrlProp" Target="../ctrlProps/ctrlProp494.xml"/><Relationship Id="rId1" Type="http://schemas.openxmlformats.org/officeDocument/2006/relationships/printerSettings" Target="../printerSettings/printerSettings20.bin"/><Relationship Id="rId6" Type="http://schemas.openxmlformats.org/officeDocument/2006/relationships/ctrlProp" Target="../ctrlProps/ctrlProp484.xml"/><Relationship Id="rId11" Type="http://schemas.openxmlformats.org/officeDocument/2006/relationships/ctrlProp" Target="../ctrlProps/ctrlProp489.xml"/><Relationship Id="rId5" Type="http://schemas.openxmlformats.org/officeDocument/2006/relationships/ctrlProp" Target="../ctrlProps/ctrlProp483.xml"/><Relationship Id="rId15" Type="http://schemas.openxmlformats.org/officeDocument/2006/relationships/ctrlProp" Target="../ctrlProps/ctrlProp493.xml"/><Relationship Id="rId10" Type="http://schemas.openxmlformats.org/officeDocument/2006/relationships/ctrlProp" Target="../ctrlProps/ctrlProp488.xml"/><Relationship Id="rId4" Type="http://schemas.openxmlformats.org/officeDocument/2006/relationships/ctrlProp" Target="../ctrlProps/ctrlProp482.xml"/><Relationship Id="rId9" Type="http://schemas.openxmlformats.org/officeDocument/2006/relationships/ctrlProp" Target="../ctrlProps/ctrlProp487.xml"/><Relationship Id="rId14" Type="http://schemas.openxmlformats.org/officeDocument/2006/relationships/ctrlProp" Target="../ctrlProps/ctrlProp492.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3" Type="http://schemas.openxmlformats.org/officeDocument/2006/relationships/vmlDrawing" Target="../drawings/vmlDrawing19.v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7" Type="http://schemas.openxmlformats.org/officeDocument/2006/relationships/ctrlProp" Target="../ctrlProps/ctrlProp499.x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2" Type="http://schemas.openxmlformats.org/officeDocument/2006/relationships/drawing" Target="../drawings/drawing19.xml"/><Relationship Id="rId16" Type="http://schemas.openxmlformats.org/officeDocument/2006/relationships/ctrlProp" Target="../ctrlProps/ctrlProp508.xml"/><Relationship Id="rId20" Type="http://schemas.openxmlformats.org/officeDocument/2006/relationships/ctrlProp" Target="../ctrlProps/ctrlProp512.xml"/><Relationship Id="rId29" Type="http://schemas.openxmlformats.org/officeDocument/2006/relationships/ctrlProp" Target="../ctrlProps/ctrlProp521.xml"/><Relationship Id="rId41" Type="http://schemas.openxmlformats.org/officeDocument/2006/relationships/ctrlProp" Target="../ctrlProps/ctrlProp533.xml"/><Relationship Id="rId1" Type="http://schemas.openxmlformats.org/officeDocument/2006/relationships/printerSettings" Target="../printerSettings/printerSettings21.bin"/><Relationship Id="rId6" Type="http://schemas.openxmlformats.org/officeDocument/2006/relationships/ctrlProp" Target="../ctrlProps/ctrlProp498.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 Type="http://schemas.openxmlformats.org/officeDocument/2006/relationships/ctrlProp" Target="../ctrlProps/ctrlProp497.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10" Type="http://schemas.openxmlformats.org/officeDocument/2006/relationships/ctrlProp" Target="../ctrlProps/ctrlProp502.xml"/><Relationship Id="rId19" Type="http://schemas.openxmlformats.org/officeDocument/2006/relationships/ctrlProp" Target="../ctrlProps/ctrlProp511.xml"/><Relationship Id="rId31" Type="http://schemas.openxmlformats.org/officeDocument/2006/relationships/ctrlProp" Target="../ctrlProps/ctrlProp523.xml"/><Relationship Id="rId44" Type="http://schemas.openxmlformats.org/officeDocument/2006/relationships/ctrlProp" Target="../ctrlProps/ctrlProp536.xml"/><Relationship Id="rId4" Type="http://schemas.openxmlformats.org/officeDocument/2006/relationships/ctrlProp" Target="../ctrlProps/ctrlProp496.xml"/><Relationship Id="rId9" Type="http://schemas.openxmlformats.org/officeDocument/2006/relationships/ctrlProp" Target="../ctrlProps/ctrlProp50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8" Type="http://schemas.openxmlformats.org/officeDocument/2006/relationships/ctrlProp" Target="../ctrlProps/ctrlProp50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46.xml"/><Relationship Id="rId13" Type="http://schemas.openxmlformats.org/officeDocument/2006/relationships/ctrlProp" Target="../ctrlProps/ctrlProp551.xml"/><Relationship Id="rId18" Type="http://schemas.openxmlformats.org/officeDocument/2006/relationships/ctrlProp" Target="../ctrlProps/ctrlProp556.xml"/><Relationship Id="rId26" Type="http://schemas.openxmlformats.org/officeDocument/2006/relationships/ctrlProp" Target="../ctrlProps/ctrlProp564.xml"/><Relationship Id="rId39" Type="http://schemas.openxmlformats.org/officeDocument/2006/relationships/ctrlProp" Target="../ctrlProps/ctrlProp577.xml"/><Relationship Id="rId3" Type="http://schemas.openxmlformats.org/officeDocument/2006/relationships/vmlDrawing" Target="../drawings/vmlDrawing20.vml"/><Relationship Id="rId21" Type="http://schemas.openxmlformats.org/officeDocument/2006/relationships/ctrlProp" Target="../ctrlProps/ctrlProp559.xml"/><Relationship Id="rId34" Type="http://schemas.openxmlformats.org/officeDocument/2006/relationships/ctrlProp" Target="../ctrlProps/ctrlProp572.xml"/><Relationship Id="rId42" Type="http://schemas.openxmlformats.org/officeDocument/2006/relationships/ctrlProp" Target="../ctrlProps/ctrlProp580.xml"/><Relationship Id="rId7" Type="http://schemas.openxmlformats.org/officeDocument/2006/relationships/ctrlProp" Target="../ctrlProps/ctrlProp545.xml"/><Relationship Id="rId12" Type="http://schemas.openxmlformats.org/officeDocument/2006/relationships/ctrlProp" Target="../ctrlProps/ctrlProp550.xml"/><Relationship Id="rId17" Type="http://schemas.openxmlformats.org/officeDocument/2006/relationships/ctrlProp" Target="../ctrlProps/ctrlProp555.xml"/><Relationship Id="rId25" Type="http://schemas.openxmlformats.org/officeDocument/2006/relationships/ctrlProp" Target="../ctrlProps/ctrlProp563.xml"/><Relationship Id="rId33" Type="http://schemas.openxmlformats.org/officeDocument/2006/relationships/ctrlProp" Target="../ctrlProps/ctrlProp571.xml"/><Relationship Id="rId38" Type="http://schemas.openxmlformats.org/officeDocument/2006/relationships/ctrlProp" Target="../ctrlProps/ctrlProp576.xml"/><Relationship Id="rId2" Type="http://schemas.openxmlformats.org/officeDocument/2006/relationships/drawing" Target="../drawings/drawing20.xml"/><Relationship Id="rId16" Type="http://schemas.openxmlformats.org/officeDocument/2006/relationships/ctrlProp" Target="../ctrlProps/ctrlProp554.xml"/><Relationship Id="rId20" Type="http://schemas.openxmlformats.org/officeDocument/2006/relationships/ctrlProp" Target="../ctrlProps/ctrlProp558.xml"/><Relationship Id="rId29" Type="http://schemas.openxmlformats.org/officeDocument/2006/relationships/ctrlProp" Target="../ctrlProps/ctrlProp567.xml"/><Relationship Id="rId41" Type="http://schemas.openxmlformats.org/officeDocument/2006/relationships/ctrlProp" Target="../ctrlProps/ctrlProp579.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11" Type="http://schemas.openxmlformats.org/officeDocument/2006/relationships/ctrlProp" Target="../ctrlProps/ctrlProp549.xml"/><Relationship Id="rId24" Type="http://schemas.openxmlformats.org/officeDocument/2006/relationships/ctrlProp" Target="../ctrlProps/ctrlProp562.xml"/><Relationship Id="rId32" Type="http://schemas.openxmlformats.org/officeDocument/2006/relationships/ctrlProp" Target="../ctrlProps/ctrlProp570.xml"/><Relationship Id="rId37" Type="http://schemas.openxmlformats.org/officeDocument/2006/relationships/ctrlProp" Target="../ctrlProps/ctrlProp575.xml"/><Relationship Id="rId40" Type="http://schemas.openxmlformats.org/officeDocument/2006/relationships/ctrlProp" Target="../ctrlProps/ctrlProp578.xml"/><Relationship Id="rId45" Type="http://schemas.openxmlformats.org/officeDocument/2006/relationships/ctrlProp" Target="../ctrlProps/ctrlProp583.xml"/><Relationship Id="rId5" Type="http://schemas.openxmlformats.org/officeDocument/2006/relationships/ctrlProp" Target="../ctrlProps/ctrlProp543.xml"/><Relationship Id="rId15" Type="http://schemas.openxmlformats.org/officeDocument/2006/relationships/ctrlProp" Target="../ctrlProps/ctrlProp553.xml"/><Relationship Id="rId23" Type="http://schemas.openxmlformats.org/officeDocument/2006/relationships/ctrlProp" Target="../ctrlProps/ctrlProp561.xml"/><Relationship Id="rId28" Type="http://schemas.openxmlformats.org/officeDocument/2006/relationships/ctrlProp" Target="../ctrlProps/ctrlProp566.xml"/><Relationship Id="rId36" Type="http://schemas.openxmlformats.org/officeDocument/2006/relationships/ctrlProp" Target="../ctrlProps/ctrlProp574.xml"/><Relationship Id="rId10" Type="http://schemas.openxmlformats.org/officeDocument/2006/relationships/ctrlProp" Target="../ctrlProps/ctrlProp548.xml"/><Relationship Id="rId19" Type="http://schemas.openxmlformats.org/officeDocument/2006/relationships/ctrlProp" Target="../ctrlProps/ctrlProp557.xml"/><Relationship Id="rId31" Type="http://schemas.openxmlformats.org/officeDocument/2006/relationships/ctrlProp" Target="../ctrlProps/ctrlProp569.xml"/><Relationship Id="rId44" Type="http://schemas.openxmlformats.org/officeDocument/2006/relationships/ctrlProp" Target="../ctrlProps/ctrlProp582.xml"/><Relationship Id="rId4" Type="http://schemas.openxmlformats.org/officeDocument/2006/relationships/ctrlProp" Target="../ctrlProps/ctrlProp542.xml"/><Relationship Id="rId9" Type="http://schemas.openxmlformats.org/officeDocument/2006/relationships/ctrlProp" Target="../ctrlProps/ctrlProp547.xml"/><Relationship Id="rId14" Type="http://schemas.openxmlformats.org/officeDocument/2006/relationships/ctrlProp" Target="../ctrlProps/ctrlProp552.xml"/><Relationship Id="rId22" Type="http://schemas.openxmlformats.org/officeDocument/2006/relationships/ctrlProp" Target="../ctrlProps/ctrlProp560.xml"/><Relationship Id="rId27" Type="http://schemas.openxmlformats.org/officeDocument/2006/relationships/ctrlProp" Target="../ctrlProps/ctrlProp565.xml"/><Relationship Id="rId30" Type="http://schemas.openxmlformats.org/officeDocument/2006/relationships/ctrlProp" Target="../ctrlProps/ctrlProp568.xml"/><Relationship Id="rId35" Type="http://schemas.openxmlformats.org/officeDocument/2006/relationships/ctrlProp" Target="../ctrlProps/ctrlProp573.xml"/><Relationship Id="rId43" Type="http://schemas.openxmlformats.org/officeDocument/2006/relationships/ctrlProp" Target="../ctrlProps/ctrlProp58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593.xml"/><Relationship Id="rId18" Type="http://schemas.openxmlformats.org/officeDocument/2006/relationships/ctrlProp" Target="../ctrlProps/ctrlProp598.xml"/><Relationship Id="rId26" Type="http://schemas.openxmlformats.org/officeDocument/2006/relationships/ctrlProp" Target="../ctrlProps/ctrlProp606.xml"/><Relationship Id="rId39" Type="http://schemas.openxmlformats.org/officeDocument/2006/relationships/ctrlProp" Target="../ctrlProps/ctrlProp619.xml"/><Relationship Id="rId21" Type="http://schemas.openxmlformats.org/officeDocument/2006/relationships/ctrlProp" Target="../ctrlProps/ctrlProp601.xml"/><Relationship Id="rId34" Type="http://schemas.openxmlformats.org/officeDocument/2006/relationships/ctrlProp" Target="../ctrlProps/ctrlProp614.xml"/><Relationship Id="rId42" Type="http://schemas.openxmlformats.org/officeDocument/2006/relationships/ctrlProp" Target="../ctrlProps/ctrlProp622.xml"/><Relationship Id="rId47" Type="http://schemas.openxmlformats.org/officeDocument/2006/relationships/ctrlProp" Target="../ctrlProps/ctrlProp627.xml"/><Relationship Id="rId50" Type="http://schemas.openxmlformats.org/officeDocument/2006/relationships/ctrlProp" Target="../ctrlProps/ctrlProp630.xml"/><Relationship Id="rId55" Type="http://schemas.openxmlformats.org/officeDocument/2006/relationships/ctrlProp" Target="../ctrlProps/ctrlProp635.xml"/><Relationship Id="rId63" Type="http://schemas.openxmlformats.org/officeDocument/2006/relationships/ctrlProp" Target="../ctrlProps/ctrlProp643.xml"/><Relationship Id="rId68" Type="http://schemas.openxmlformats.org/officeDocument/2006/relationships/ctrlProp" Target="../ctrlProps/ctrlProp648.xml"/><Relationship Id="rId76" Type="http://schemas.openxmlformats.org/officeDocument/2006/relationships/ctrlProp" Target="../ctrlProps/ctrlProp656.xml"/><Relationship Id="rId84" Type="http://schemas.openxmlformats.org/officeDocument/2006/relationships/ctrlProp" Target="../ctrlProps/ctrlProp664.xml"/><Relationship Id="rId89" Type="http://schemas.openxmlformats.org/officeDocument/2006/relationships/ctrlProp" Target="../ctrlProps/ctrlProp669.xml"/><Relationship Id="rId7" Type="http://schemas.openxmlformats.org/officeDocument/2006/relationships/ctrlProp" Target="../ctrlProps/ctrlProp587.xml"/><Relationship Id="rId71" Type="http://schemas.openxmlformats.org/officeDocument/2006/relationships/ctrlProp" Target="../ctrlProps/ctrlProp651.xml"/><Relationship Id="rId92" Type="http://schemas.openxmlformats.org/officeDocument/2006/relationships/ctrlProp" Target="../ctrlProps/ctrlProp672.xml"/><Relationship Id="rId2" Type="http://schemas.openxmlformats.org/officeDocument/2006/relationships/drawing" Target="../drawings/drawing21.xml"/><Relationship Id="rId16" Type="http://schemas.openxmlformats.org/officeDocument/2006/relationships/ctrlProp" Target="../ctrlProps/ctrlProp596.xml"/><Relationship Id="rId29" Type="http://schemas.openxmlformats.org/officeDocument/2006/relationships/ctrlProp" Target="../ctrlProps/ctrlProp609.xml"/><Relationship Id="rId11" Type="http://schemas.openxmlformats.org/officeDocument/2006/relationships/ctrlProp" Target="../ctrlProps/ctrlProp591.xml"/><Relationship Id="rId24" Type="http://schemas.openxmlformats.org/officeDocument/2006/relationships/ctrlProp" Target="../ctrlProps/ctrlProp604.xml"/><Relationship Id="rId32" Type="http://schemas.openxmlformats.org/officeDocument/2006/relationships/ctrlProp" Target="../ctrlProps/ctrlProp612.xml"/><Relationship Id="rId37" Type="http://schemas.openxmlformats.org/officeDocument/2006/relationships/ctrlProp" Target="../ctrlProps/ctrlProp617.xml"/><Relationship Id="rId40" Type="http://schemas.openxmlformats.org/officeDocument/2006/relationships/ctrlProp" Target="../ctrlProps/ctrlProp620.xml"/><Relationship Id="rId45" Type="http://schemas.openxmlformats.org/officeDocument/2006/relationships/ctrlProp" Target="../ctrlProps/ctrlProp625.xml"/><Relationship Id="rId53" Type="http://schemas.openxmlformats.org/officeDocument/2006/relationships/ctrlProp" Target="../ctrlProps/ctrlProp633.xml"/><Relationship Id="rId58" Type="http://schemas.openxmlformats.org/officeDocument/2006/relationships/ctrlProp" Target="../ctrlProps/ctrlProp638.xml"/><Relationship Id="rId66" Type="http://schemas.openxmlformats.org/officeDocument/2006/relationships/ctrlProp" Target="../ctrlProps/ctrlProp646.xml"/><Relationship Id="rId74" Type="http://schemas.openxmlformats.org/officeDocument/2006/relationships/ctrlProp" Target="../ctrlProps/ctrlProp654.xml"/><Relationship Id="rId79" Type="http://schemas.openxmlformats.org/officeDocument/2006/relationships/ctrlProp" Target="../ctrlProps/ctrlProp659.xml"/><Relationship Id="rId87" Type="http://schemas.openxmlformats.org/officeDocument/2006/relationships/ctrlProp" Target="../ctrlProps/ctrlProp667.xml"/><Relationship Id="rId5" Type="http://schemas.openxmlformats.org/officeDocument/2006/relationships/ctrlProp" Target="../ctrlProps/ctrlProp585.xml"/><Relationship Id="rId61" Type="http://schemas.openxmlformats.org/officeDocument/2006/relationships/ctrlProp" Target="../ctrlProps/ctrlProp641.xml"/><Relationship Id="rId82" Type="http://schemas.openxmlformats.org/officeDocument/2006/relationships/ctrlProp" Target="../ctrlProps/ctrlProp662.xml"/><Relationship Id="rId90" Type="http://schemas.openxmlformats.org/officeDocument/2006/relationships/ctrlProp" Target="../ctrlProps/ctrlProp670.xml"/><Relationship Id="rId19" Type="http://schemas.openxmlformats.org/officeDocument/2006/relationships/ctrlProp" Target="../ctrlProps/ctrlProp599.xml"/><Relationship Id="rId14" Type="http://schemas.openxmlformats.org/officeDocument/2006/relationships/ctrlProp" Target="../ctrlProps/ctrlProp594.xml"/><Relationship Id="rId22" Type="http://schemas.openxmlformats.org/officeDocument/2006/relationships/ctrlProp" Target="../ctrlProps/ctrlProp602.xml"/><Relationship Id="rId27" Type="http://schemas.openxmlformats.org/officeDocument/2006/relationships/ctrlProp" Target="../ctrlProps/ctrlProp607.xml"/><Relationship Id="rId30" Type="http://schemas.openxmlformats.org/officeDocument/2006/relationships/ctrlProp" Target="../ctrlProps/ctrlProp610.xml"/><Relationship Id="rId35" Type="http://schemas.openxmlformats.org/officeDocument/2006/relationships/ctrlProp" Target="../ctrlProps/ctrlProp615.xml"/><Relationship Id="rId43" Type="http://schemas.openxmlformats.org/officeDocument/2006/relationships/ctrlProp" Target="../ctrlProps/ctrlProp623.xml"/><Relationship Id="rId48" Type="http://schemas.openxmlformats.org/officeDocument/2006/relationships/ctrlProp" Target="../ctrlProps/ctrlProp628.xml"/><Relationship Id="rId56" Type="http://schemas.openxmlformats.org/officeDocument/2006/relationships/ctrlProp" Target="../ctrlProps/ctrlProp636.xml"/><Relationship Id="rId64" Type="http://schemas.openxmlformats.org/officeDocument/2006/relationships/ctrlProp" Target="../ctrlProps/ctrlProp644.xml"/><Relationship Id="rId69" Type="http://schemas.openxmlformats.org/officeDocument/2006/relationships/ctrlProp" Target="../ctrlProps/ctrlProp649.xml"/><Relationship Id="rId77" Type="http://schemas.openxmlformats.org/officeDocument/2006/relationships/ctrlProp" Target="../ctrlProps/ctrlProp657.xml"/><Relationship Id="rId8" Type="http://schemas.openxmlformats.org/officeDocument/2006/relationships/ctrlProp" Target="../ctrlProps/ctrlProp588.xml"/><Relationship Id="rId51" Type="http://schemas.openxmlformats.org/officeDocument/2006/relationships/ctrlProp" Target="../ctrlProps/ctrlProp631.xml"/><Relationship Id="rId72" Type="http://schemas.openxmlformats.org/officeDocument/2006/relationships/ctrlProp" Target="../ctrlProps/ctrlProp652.xml"/><Relationship Id="rId80" Type="http://schemas.openxmlformats.org/officeDocument/2006/relationships/ctrlProp" Target="../ctrlProps/ctrlProp660.xml"/><Relationship Id="rId85" Type="http://schemas.openxmlformats.org/officeDocument/2006/relationships/ctrlProp" Target="../ctrlProps/ctrlProp665.xml"/><Relationship Id="rId93" Type="http://schemas.openxmlformats.org/officeDocument/2006/relationships/ctrlProp" Target="../ctrlProps/ctrlProp673.xml"/><Relationship Id="rId3" Type="http://schemas.openxmlformats.org/officeDocument/2006/relationships/vmlDrawing" Target="../drawings/vmlDrawing21.vml"/><Relationship Id="rId12" Type="http://schemas.openxmlformats.org/officeDocument/2006/relationships/ctrlProp" Target="../ctrlProps/ctrlProp592.xml"/><Relationship Id="rId17" Type="http://schemas.openxmlformats.org/officeDocument/2006/relationships/ctrlProp" Target="../ctrlProps/ctrlProp597.xml"/><Relationship Id="rId25" Type="http://schemas.openxmlformats.org/officeDocument/2006/relationships/ctrlProp" Target="../ctrlProps/ctrlProp605.xml"/><Relationship Id="rId33" Type="http://schemas.openxmlformats.org/officeDocument/2006/relationships/ctrlProp" Target="../ctrlProps/ctrlProp613.xml"/><Relationship Id="rId38" Type="http://schemas.openxmlformats.org/officeDocument/2006/relationships/ctrlProp" Target="../ctrlProps/ctrlProp618.xml"/><Relationship Id="rId46" Type="http://schemas.openxmlformats.org/officeDocument/2006/relationships/ctrlProp" Target="../ctrlProps/ctrlProp626.xml"/><Relationship Id="rId59" Type="http://schemas.openxmlformats.org/officeDocument/2006/relationships/ctrlProp" Target="../ctrlProps/ctrlProp639.xml"/><Relationship Id="rId67" Type="http://schemas.openxmlformats.org/officeDocument/2006/relationships/ctrlProp" Target="../ctrlProps/ctrlProp647.xml"/><Relationship Id="rId20" Type="http://schemas.openxmlformats.org/officeDocument/2006/relationships/ctrlProp" Target="../ctrlProps/ctrlProp600.xml"/><Relationship Id="rId41" Type="http://schemas.openxmlformats.org/officeDocument/2006/relationships/ctrlProp" Target="../ctrlProps/ctrlProp621.xml"/><Relationship Id="rId54" Type="http://schemas.openxmlformats.org/officeDocument/2006/relationships/ctrlProp" Target="../ctrlProps/ctrlProp634.xml"/><Relationship Id="rId62" Type="http://schemas.openxmlformats.org/officeDocument/2006/relationships/ctrlProp" Target="../ctrlProps/ctrlProp642.xml"/><Relationship Id="rId70" Type="http://schemas.openxmlformats.org/officeDocument/2006/relationships/ctrlProp" Target="../ctrlProps/ctrlProp650.xml"/><Relationship Id="rId75" Type="http://schemas.openxmlformats.org/officeDocument/2006/relationships/ctrlProp" Target="../ctrlProps/ctrlProp655.xml"/><Relationship Id="rId83" Type="http://schemas.openxmlformats.org/officeDocument/2006/relationships/ctrlProp" Target="../ctrlProps/ctrlProp663.xml"/><Relationship Id="rId88" Type="http://schemas.openxmlformats.org/officeDocument/2006/relationships/ctrlProp" Target="../ctrlProps/ctrlProp668.xml"/><Relationship Id="rId91" Type="http://schemas.openxmlformats.org/officeDocument/2006/relationships/ctrlProp" Target="../ctrlProps/ctrlProp671.xml"/><Relationship Id="rId1" Type="http://schemas.openxmlformats.org/officeDocument/2006/relationships/printerSettings" Target="../printerSettings/printerSettings23.bin"/><Relationship Id="rId6" Type="http://schemas.openxmlformats.org/officeDocument/2006/relationships/ctrlProp" Target="../ctrlProps/ctrlProp586.xml"/><Relationship Id="rId15" Type="http://schemas.openxmlformats.org/officeDocument/2006/relationships/ctrlProp" Target="../ctrlProps/ctrlProp595.xml"/><Relationship Id="rId23" Type="http://schemas.openxmlformats.org/officeDocument/2006/relationships/ctrlProp" Target="../ctrlProps/ctrlProp603.xml"/><Relationship Id="rId28" Type="http://schemas.openxmlformats.org/officeDocument/2006/relationships/ctrlProp" Target="../ctrlProps/ctrlProp608.xml"/><Relationship Id="rId36" Type="http://schemas.openxmlformats.org/officeDocument/2006/relationships/ctrlProp" Target="../ctrlProps/ctrlProp616.xml"/><Relationship Id="rId49" Type="http://schemas.openxmlformats.org/officeDocument/2006/relationships/ctrlProp" Target="../ctrlProps/ctrlProp629.xml"/><Relationship Id="rId57" Type="http://schemas.openxmlformats.org/officeDocument/2006/relationships/ctrlProp" Target="../ctrlProps/ctrlProp637.xml"/><Relationship Id="rId10" Type="http://schemas.openxmlformats.org/officeDocument/2006/relationships/ctrlProp" Target="../ctrlProps/ctrlProp590.xml"/><Relationship Id="rId31" Type="http://schemas.openxmlformats.org/officeDocument/2006/relationships/ctrlProp" Target="../ctrlProps/ctrlProp611.xml"/><Relationship Id="rId44" Type="http://schemas.openxmlformats.org/officeDocument/2006/relationships/ctrlProp" Target="../ctrlProps/ctrlProp624.xml"/><Relationship Id="rId52" Type="http://schemas.openxmlformats.org/officeDocument/2006/relationships/ctrlProp" Target="../ctrlProps/ctrlProp632.xml"/><Relationship Id="rId60" Type="http://schemas.openxmlformats.org/officeDocument/2006/relationships/ctrlProp" Target="../ctrlProps/ctrlProp640.xml"/><Relationship Id="rId65" Type="http://schemas.openxmlformats.org/officeDocument/2006/relationships/ctrlProp" Target="../ctrlProps/ctrlProp645.xml"/><Relationship Id="rId73" Type="http://schemas.openxmlformats.org/officeDocument/2006/relationships/ctrlProp" Target="../ctrlProps/ctrlProp653.xml"/><Relationship Id="rId78" Type="http://schemas.openxmlformats.org/officeDocument/2006/relationships/ctrlProp" Target="../ctrlProps/ctrlProp658.xml"/><Relationship Id="rId81" Type="http://schemas.openxmlformats.org/officeDocument/2006/relationships/ctrlProp" Target="../ctrlProps/ctrlProp661.xml"/><Relationship Id="rId86" Type="http://schemas.openxmlformats.org/officeDocument/2006/relationships/ctrlProp" Target="../ctrlProps/ctrlProp666.xml"/><Relationship Id="rId94" Type="http://schemas.openxmlformats.org/officeDocument/2006/relationships/ctrlProp" Target="../ctrlProps/ctrlProp674.xml"/><Relationship Id="rId4" Type="http://schemas.openxmlformats.org/officeDocument/2006/relationships/ctrlProp" Target="../ctrlProps/ctrlProp584.xml"/><Relationship Id="rId9" Type="http://schemas.openxmlformats.org/officeDocument/2006/relationships/ctrlProp" Target="../ctrlProps/ctrlProp58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F5B7-9329-491B-BB0D-9106B0B3096D}">
  <sheetPr>
    <tabColor theme="7" tint="0.79998168889431442"/>
    <pageSetUpPr fitToPage="1"/>
  </sheetPr>
  <dimension ref="A1:BE22"/>
  <sheetViews>
    <sheetView tabSelected="1" view="pageBreakPreview" zoomScale="80" zoomScaleNormal="70" zoomScaleSheetLayoutView="80" workbookViewId="0">
      <selection activeCell="F7" sqref="F7:L8"/>
    </sheetView>
  </sheetViews>
  <sheetFormatPr defaultColWidth="8" defaultRowHeight="15.75" x14ac:dyDescent="0.4"/>
  <cols>
    <col min="1" max="38" width="10.625" style="11" customWidth="1"/>
    <col min="39" max="57" width="8" style="11"/>
    <col min="58" max="256" width="8" style="1"/>
    <col min="257" max="258" width="10.625" style="1" customWidth="1"/>
    <col min="259" max="272" width="10.75" style="1" customWidth="1"/>
    <col min="273" max="284" width="10.625" style="1" customWidth="1"/>
    <col min="285" max="512" width="8" style="1"/>
    <col min="513" max="514" width="10.625" style="1" customWidth="1"/>
    <col min="515" max="528" width="10.75" style="1" customWidth="1"/>
    <col min="529" max="540" width="10.625" style="1" customWidth="1"/>
    <col min="541" max="768" width="8" style="1"/>
    <col min="769" max="770" width="10.625" style="1" customWidth="1"/>
    <col min="771" max="784" width="10.75" style="1" customWidth="1"/>
    <col min="785" max="796" width="10.625" style="1" customWidth="1"/>
    <col min="797" max="1024" width="8" style="1"/>
    <col min="1025" max="1026" width="10.625" style="1" customWidth="1"/>
    <col min="1027" max="1040" width="10.75" style="1" customWidth="1"/>
    <col min="1041" max="1052" width="10.625" style="1" customWidth="1"/>
    <col min="1053" max="1280" width="8" style="1"/>
    <col min="1281" max="1282" width="10.625" style="1" customWidth="1"/>
    <col min="1283" max="1296" width="10.75" style="1" customWidth="1"/>
    <col min="1297" max="1308" width="10.625" style="1" customWidth="1"/>
    <col min="1309" max="1536" width="8" style="1"/>
    <col min="1537" max="1538" width="10.625" style="1" customWidth="1"/>
    <col min="1539" max="1552" width="10.75" style="1" customWidth="1"/>
    <col min="1553" max="1564" width="10.625" style="1" customWidth="1"/>
    <col min="1565" max="1792" width="8" style="1"/>
    <col min="1793" max="1794" width="10.625" style="1" customWidth="1"/>
    <col min="1795" max="1808" width="10.75" style="1" customWidth="1"/>
    <col min="1809" max="1820" width="10.625" style="1" customWidth="1"/>
    <col min="1821" max="2048" width="8" style="1"/>
    <col min="2049" max="2050" width="10.625" style="1" customWidth="1"/>
    <col min="2051" max="2064" width="10.75" style="1" customWidth="1"/>
    <col min="2065" max="2076" width="10.625" style="1" customWidth="1"/>
    <col min="2077" max="2304" width="8" style="1"/>
    <col min="2305" max="2306" width="10.625" style="1" customWidth="1"/>
    <col min="2307" max="2320" width="10.75" style="1" customWidth="1"/>
    <col min="2321" max="2332" width="10.625" style="1" customWidth="1"/>
    <col min="2333" max="2560" width="8" style="1"/>
    <col min="2561" max="2562" width="10.625" style="1" customWidth="1"/>
    <col min="2563" max="2576" width="10.75" style="1" customWidth="1"/>
    <col min="2577" max="2588" width="10.625" style="1" customWidth="1"/>
    <col min="2589" max="2816" width="8" style="1"/>
    <col min="2817" max="2818" width="10.625" style="1" customWidth="1"/>
    <col min="2819" max="2832" width="10.75" style="1" customWidth="1"/>
    <col min="2833" max="2844" width="10.625" style="1" customWidth="1"/>
    <col min="2845" max="3072" width="8" style="1"/>
    <col min="3073" max="3074" width="10.625" style="1" customWidth="1"/>
    <col min="3075" max="3088" width="10.75" style="1" customWidth="1"/>
    <col min="3089" max="3100" width="10.625" style="1" customWidth="1"/>
    <col min="3101" max="3328" width="8" style="1"/>
    <col min="3329" max="3330" width="10.625" style="1" customWidth="1"/>
    <col min="3331" max="3344" width="10.75" style="1" customWidth="1"/>
    <col min="3345" max="3356" width="10.625" style="1" customWidth="1"/>
    <col min="3357" max="3584" width="8" style="1"/>
    <col min="3585" max="3586" width="10.625" style="1" customWidth="1"/>
    <col min="3587" max="3600" width="10.75" style="1" customWidth="1"/>
    <col min="3601" max="3612" width="10.625" style="1" customWidth="1"/>
    <col min="3613" max="3840" width="8" style="1"/>
    <col min="3841" max="3842" width="10.625" style="1" customWidth="1"/>
    <col min="3843" max="3856" width="10.75" style="1" customWidth="1"/>
    <col min="3857" max="3868" width="10.625" style="1" customWidth="1"/>
    <col min="3869" max="4096" width="8" style="1"/>
    <col min="4097" max="4098" width="10.625" style="1" customWidth="1"/>
    <col min="4099" max="4112" width="10.75" style="1" customWidth="1"/>
    <col min="4113" max="4124" width="10.625" style="1" customWidth="1"/>
    <col min="4125" max="4352" width="8" style="1"/>
    <col min="4353" max="4354" width="10.625" style="1" customWidth="1"/>
    <col min="4355" max="4368" width="10.75" style="1" customWidth="1"/>
    <col min="4369" max="4380" width="10.625" style="1" customWidth="1"/>
    <col min="4381" max="4608" width="8" style="1"/>
    <col min="4609" max="4610" width="10.625" style="1" customWidth="1"/>
    <col min="4611" max="4624" width="10.75" style="1" customWidth="1"/>
    <col min="4625" max="4636" width="10.625" style="1" customWidth="1"/>
    <col min="4637" max="4864" width="8" style="1"/>
    <col min="4865" max="4866" width="10.625" style="1" customWidth="1"/>
    <col min="4867" max="4880" width="10.75" style="1" customWidth="1"/>
    <col min="4881" max="4892" width="10.625" style="1" customWidth="1"/>
    <col min="4893" max="5120" width="8" style="1"/>
    <col min="5121" max="5122" width="10.625" style="1" customWidth="1"/>
    <col min="5123" max="5136" width="10.75" style="1" customWidth="1"/>
    <col min="5137" max="5148" width="10.625" style="1" customWidth="1"/>
    <col min="5149" max="5376" width="8" style="1"/>
    <col min="5377" max="5378" width="10.625" style="1" customWidth="1"/>
    <col min="5379" max="5392" width="10.75" style="1" customWidth="1"/>
    <col min="5393" max="5404" width="10.625" style="1" customWidth="1"/>
    <col min="5405" max="5632" width="8" style="1"/>
    <col min="5633" max="5634" width="10.625" style="1" customWidth="1"/>
    <col min="5635" max="5648" width="10.75" style="1" customWidth="1"/>
    <col min="5649" max="5660" width="10.625" style="1" customWidth="1"/>
    <col min="5661" max="5888" width="8" style="1"/>
    <col min="5889" max="5890" width="10.625" style="1" customWidth="1"/>
    <col min="5891" max="5904" width="10.75" style="1" customWidth="1"/>
    <col min="5905" max="5916" width="10.625" style="1" customWidth="1"/>
    <col min="5917" max="6144" width="8" style="1"/>
    <col min="6145" max="6146" width="10.625" style="1" customWidth="1"/>
    <col min="6147" max="6160" width="10.75" style="1" customWidth="1"/>
    <col min="6161" max="6172" width="10.625" style="1" customWidth="1"/>
    <col min="6173" max="6400" width="8" style="1"/>
    <col min="6401" max="6402" width="10.625" style="1" customWidth="1"/>
    <col min="6403" max="6416" width="10.75" style="1" customWidth="1"/>
    <col min="6417" max="6428" width="10.625" style="1" customWidth="1"/>
    <col min="6429" max="6656" width="8" style="1"/>
    <col min="6657" max="6658" width="10.625" style="1" customWidth="1"/>
    <col min="6659" max="6672" width="10.75" style="1" customWidth="1"/>
    <col min="6673" max="6684" width="10.625" style="1" customWidth="1"/>
    <col min="6685" max="6912" width="8" style="1"/>
    <col min="6913" max="6914" width="10.625" style="1" customWidth="1"/>
    <col min="6915" max="6928" width="10.75" style="1" customWidth="1"/>
    <col min="6929" max="6940" width="10.625" style="1" customWidth="1"/>
    <col min="6941" max="7168" width="8" style="1"/>
    <col min="7169" max="7170" width="10.625" style="1" customWidth="1"/>
    <col min="7171" max="7184" width="10.75" style="1" customWidth="1"/>
    <col min="7185" max="7196" width="10.625" style="1" customWidth="1"/>
    <col min="7197" max="7424" width="8" style="1"/>
    <col min="7425" max="7426" width="10.625" style="1" customWidth="1"/>
    <col min="7427" max="7440" width="10.75" style="1" customWidth="1"/>
    <col min="7441" max="7452" width="10.625" style="1" customWidth="1"/>
    <col min="7453" max="7680" width="8" style="1"/>
    <col min="7681" max="7682" width="10.625" style="1" customWidth="1"/>
    <col min="7683" max="7696" width="10.75" style="1" customWidth="1"/>
    <col min="7697" max="7708" width="10.625" style="1" customWidth="1"/>
    <col min="7709" max="7936" width="8" style="1"/>
    <col min="7937" max="7938" width="10.625" style="1" customWidth="1"/>
    <col min="7939" max="7952" width="10.75" style="1" customWidth="1"/>
    <col min="7953" max="7964" width="10.625" style="1" customWidth="1"/>
    <col min="7965" max="8192" width="8" style="1"/>
    <col min="8193" max="8194" width="10.625" style="1" customWidth="1"/>
    <col min="8195" max="8208" width="10.75" style="1" customWidth="1"/>
    <col min="8209" max="8220" width="10.625" style="1" customWidth="1"/>
    <col min="8221" max="8448" width="8" style="1"/>
    <col min="8449" max="8450" width="10.625" style="1" customWidth="1"/>
    <col min="8451" max="8464" width="10.75" style="1" customWidth="1"/>
    <col min="8465" max="8476" width="10.625" style="1" customWidth="1"/>
    <col min="8477" max="8704" width="8" style="1"/>
    <col min="8705" max="8706" width="10.625" style="1" customWidth="1"/>
    <col min="8707" max="8720" width="10.75" style="1" customWidth="1"/>
    <col min="8721" max="8732" width="10.625" style="1" customWidth="1"/>
    <col min="8733" max="8960" width="8" style="1"/>
    <col min="8961" max="8962" width="10.625" style="1" customWidth="1"/>
    <col min="8963" max="8976" width="10.75" style="1" customWidth="1"/>
    <col min="8977" max="8988" width="10.625" style="1" customWidth="1"/>
    <col min="8989" max="9216" width="8" style="1"/>
    <col min="9217" max="9218" width="10.625" style="1" customWidth="1"/>
    <col min="9219" max="9232" width="10.75" style="1" customWidth="1"/>
    <col min="9233" max="9244" width="10.625" style="1" customWidth="1"/>
    <col min="9245" max="9472" width="8" style="1"/>
    <col min="9473" max="9474" width="10.625" style="1" customWidth="1"/>
    <col min="9475" max="9488" width="10.75" style="1" customWidth="1"/>
    <col min="9489" max="9500" width="10.625" style="1" customWidth="1"/>
    <col min="9501" max="9728" width="8" style="1"/>
    <col min="9729" max="9730" width="10.625" style="1" customWidth="1"/>
    <col min="9731" max="9744" width="10.75" style="1" customWidth="1"/>
    <col min="9745" max="9756" width="10.625" style="1" customWidth="1"/>
    <col min="9757" max="9984" width="8" style="1"/>
    <col min="9985" max="9986" width="10.625" style="1" customWidth="1"/>
    <col min="9987" max="10000" width="10.75" style="1" customWidth="1"/>
    <col min="10001" max="10012" width="10.625" style="1" customWidth="1"/>
    <col min="10013" max="10240" width="8" style="1"/>
    <col min="10241" max="10242" width="10.625" style="1" customWidth="1"/>
    <col min="10243" max="10256" width="10.75" style="1" customWidth="1"/>
    <col min="10257" max="10268" width="10.625" style="1" customWidth="1"/>
    <col min="10269" max="10496" width="8" style="1"/>
    <col min="10497" max="10498" width="10.625" style="1" customWidth="1"/>
    <col min="10499" max="10512" width="10.75" style="1" customWidth="1"/>
    <col min="10513" max="10524" width="10.625" style="1" customWidth="1"/>
    <col min="10525" max="10752" width="8" style="1"/>
    <col min="10753" max="10754" width="10.625" style="1" customWidth="1"/>
    <col min="10755" max="10768" width="10.75" style="1" customWidth="1"/>
    <col min="10769" max="10780" width="10.625" style="1" customWidth="1"/>
    <col min="10781" max="11008" width="8" style="1"/>
    <col min="11009" max="11010" width="10.625" style="1" customWidth="1"/>
    <col min="11011" max="11024" width="10.75" style="1" customWidth="1"/>
    <col min="11025" max="11036" width="10.625" style="1" customWidth="1"/>
    <col min="11037" max="11264" width="8" style="1"/>
    <col min="11265" max="11266" width="10.625" style="1" customWidth="1"/>
    <col min="11267" max="11280" width="10.75" style="1" customWidth="1"/>
    <col min="11281" max="11292" width="10.625" style="1" customWidth="1"/>
    <col min="11293" max="11520" width="8" style="1"/>
    <col min="11521" max="11522" width="10.625" style="1" customWidth="1"/>
    <col min="11523" max="11536" width="10.75" style="1" customWidth="1"/>
    <col min="11537" max="11548" width="10.625" style="1" customWidth="1"/>
    <col min="11549" max="11776" width="8" style="1"/>
    <col min="11777" max="11778" width="10.625" style="1" customWidth="1"/>
    <col min="11779" max="11792" width="10.75" style="1" customWidth="1"/>
    <col min="11793" max="11804" width="10.625" style="1" customWidth="1"/>
    <col min="11805" max="12032" width="8" style="1"/>
    <col min="12033" max="12034" width="10.625" style="1" customWidth="1"/>
    <col min="12035" max="12048" width="10.75" style="1" customWidth="1"/>
    <col min="12049" max="12060" width="10.625" style="1" customWidth="1"/>
    <col min="12061" max="12288" width="8" style="1"/>
    <col min="12289" max="12290" width="10.625" style="1" customWidth="1"/>
    <col min="12291" max="12304" width="10.75" style="1" customWidth="1"/>
    <col min="12305" max="12316" width="10.625" style="1" customWidth="1"/>
    <col min="12317" max="12544" width="8" style="1"/>
    <col min="12545" max="12546" width="10.625" style="1" customWidth="1"/>
    <col min="12547" max="12560" width="10.75" style="1" customWidth="1"/>
    <col min="12561" max="12572" width="10.625" style="1" customWidth="1"/>
    <col min="12573" max="12800" width="8" style="1"/>
    <col min="12801" max="12802" width="10.625" style="1" customWidth="1"/>
    <col min="12803" max="12816" width="10.75" style="1" customWidth="1"/>
    <col min="12817" max="12828" width="10.625" style="1" customWidth="1"/>
    <col min="12829" max="13056" width="8" style="1"/>
    <col min="13057" max="13058" width="10.625" style="1" customWidth="1"/>
    <col min="13059" max="13072" width="10.75" style="1" customWidth="1"/>
    <col min="13073" max="13084" width="10.625" style="1" customWidth="1"/>
    <col min="13085" max="13312" width="8" style="1"/>
    <col min="13313" max="13314" width="10.625" style="1" customWidth="1"/>
    <col min="13315" max="13328" width="10.75" style="1" customWidth="1"/>
    <col min="13329" max="13340" width="10.625" style="1" customWidth="1"/>
    <col min="13341" max="13568" width="8" style="1"/>
    <col min="13569" max="13570" width="10.625" style="1" customWidth="1"/>
    <col min="13571" max="13584" width="10.75" style="1" customWidth="1"/>
    <col min="13585" max="13596" width="10.625" style="1" customWidth="1"/>
    <col min="13597" max="13824" width="8" style="1"/>
    <col min="13825" max="13826" width="10.625" style="1" customWidth="1"/>
    <col min="13827" max="13840" width="10.75" style="1" customWidth="1"/>
    <col min="13841" max="13852" width="10.625" style="1" customWidth="1"/>
    <col min="13853" max="14080" width="8" style="1"/>
    <col min="14081" max="14082" width="10.625" style="1" customWidth="1"/>
    <col min="14083" max="14096" width="10.75" style="1" customWidth="1"/>
    <col min="14097" max="14108" width="10.625" style="1" customWidth="1"/>
    <col min="14109" max="14336" width="8" style="1"/>
    <col min="14337" max="14338" width="10.625" style="1" customWidth="1"/>
    <col min="14339" max="14352" width="10.75" style="1" customWidth="1"/>
    <col min="14353" max="14364" width="10.625" style="1" customWidth="1"/>
    <col min="14365" max="14592" width="8" style="1"/>
    <col min="14593" max="14594" width="10.625" style="1" customWidth="1"/>
    <col min="14595" max="14608" width="10.75" style="1" customWidth="1"/>
    <col min="14609" max="14620" width="10.625" style="1" customWidth="1"/>
    <col min="14621" max="14848" width="8" style="1"/>
    <col min="14849" max="14850" width="10.625" style="1" customWidth="1"/>
    <col min="14851" max="14864" width="10.75" style="1" customWidth="1"/>
    <col min="14865" max="14876" width="10.625" style="1" customWidth="1"/>
    <col min="14877" max="15104" width="8" style="1"/>
    <col min="15105" max="15106" width="10.625" style="1" customWidth="1"/>
    <col min="15107" max="15120" width="10.75" style="1" customWidth="1"/>
    <col min="15121" max="15132" width="10.625" style="1" customWidth="1"/>
    <col min="15133" max="15360" width="8" style="1"/>
    <col min="15361" max="15362" width="10.625" style="1" customWidth="1"/>
    <col min="15363" max="15376" width="10.75" style="1" customWidth="1"/>
    <col min="15377" max="15388" width="10.625" style="1" customWidth="1"/>
    <col min="15389" max="15616" width="8" style="1"/>
    <col min="15617" max="15618" width="10.625" style="1" customWidth="1"/>
    <col min="15619" max="15632" width="10.75" style="1" customWidth="1"/>
    <col min="15633" max="15644" width="10.625" style="1" customWidth="1"/>
    <col min="15645" max="15872" width="8" style="1"/>
    <col min="15873" max="15874" width="10.625" style="1" customWidth="1"/>
    <col min="15875" max="15888" width="10.75" style="1" customWidth="1"/>
    <col min="15889" max="15900" width="10.625" style="1" customWidth="1"/>
    <col min="15901" max="16128" width="8" style="1"/>
    <col min="16129" max="16130" width="10.625" style="1" customWidth="1"/>
    <col min="16131" max="16144" width="10.75" style="1" customWidth="1"/>
    <col min="16145" max="16156" width="10.625" style="1" customWidth="1"/>
    <col min="16157" max="16384" width="8" style="1"/>
  </cols>
  <sheetData>
    <row r="1" spans="1:57" ht="33.75" customHeight="1" x14ac:dyDescent="0.4">
      <c r="A1" s="527" t="s">
        <v>0</v>
      </c>
      <c r="B1" s="527"/>
      <c r="C1" s="527"/>
      <c r="D1" s="527"/>
      <c r="E1" s="9">
        <f>S3</f>
        <v>4</v>
      </c>
      <c r="F1" s="528" t="s">
        <v>1</v>
      </c>
      <c r="G1" s="528"/>
      <c r="H1" s="528"/>
      <c r="I1" s="528"/>
      <c r="J1" s="528"/>
      <c r="K1" s="528"/>
      <c r="L1" s="528"/>
      <c r="M1" s="528"/>
      <c r="N1" s="528"/>
      <c r="O1" s="528"/>
      <c r="P1" s="528"/>
      <c r="Q1" s="10"/>
      <c r="S1" s="10"/>
      <c r="T1" s="10"/>
    </row>
    <row r="2" spans="1:57" ht="33.75" customHeight="1" thickBot="1" x14ac:dyDescent="0.45"/>
    <row r="3" spans="1:57" s="2" customFormat="1" ht="33.75" customHeight="1" thickBot="1" x14ac:dyDescent="0.45">
      <c r="A3" s="529" t="s">
        <v>794</v>
      </c>
      <c r="B3" s="529"/>
      <c r="C3" s="529"/>
      <c r="D3" s="529"/>
      <c r="E3" s="529"/>
      <c r="F3" s="529"/>
      <c r="G3" s="529"/>
      <c r="H3" s="529"/>
      <c r="I3" s="529"/>
      <c r="J3" s="529"/>
      <c r="K3" s="529"/>
      <c r="L3" s="529"/>
      <c r="M3" s="529"/>
      <c r="N3" s="529"/>
      <c r="O3" s="529"/>
      <c r="P3" s="529"/>
      <c r="Q3" s="12"/>
      <c r="R3" s="12"/>
      <c r="S3" s="19">
        <v>4</v>
      </c>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row>
    <row r="4" spans="1:57" ht="33.75" customHeight="1" x14ac:dyDescent="0.4">
      <c r="S4" s="20" t="s">
        <v>792</v>
      </c>
      <c r="W4" s="21" t="s">
        <v>793</v>
      </c>
    </row>
    <row r="5" spans="1:57" ht="33.75" customHeight="1" x14ac:dyDescent="0.4">
      <c r="A5" s="530" t="s">
        <v>2</v>
      </c>
      <c r="B5" s="530"/>
      <c r="C5" s="530"/>
      <c r="D5" s="530"/>
      <c r="E5" s="530"/>
      <c r="F5" s="530"/>
      <c r="G5" s="530"/>
      <c r="H5" s="530"/>
      <c r="I5" s="530"/>
      <c r="J5" s="530"/>
      <c r="K5" s="530"/>
      <c r="L5" s="530"/>
      <c r="M5" s="530"/>
      <c r="N5" s="530"/>
      <c r="O5" s="530"/>
      <c r="P5" s="530"/>
    </row>
    <row r="6" spans="1:57" ht="33.75" customHeight="1" x14ac:dyDescent="0.4"/>
    <row r="7" spans="1:57" ht="33.75" customHeight="1" x14ac:dyDescent="0.4">
      <c r="E7" s="531" t="s">
        <v>3</v>
      </c>
      <c r="F7" s="533"/>
      <c r="G7" s="534"/>
      <c r="H7" s="534"/>
      <c r="I7" s="534"/>
      <c r="J7" s="534"/>
      <c r="K7" s="534"/>
      <c r="L7" s="535"/>
    </row>
    <row r="8" spans="1:57" ht="33.75" customHeight="1" x14ac:dyDescent="0.4">
      <c r="E8" s="532"/>
      <c r="F8" s="536"/>
      <c r="G8" s="537"/>
      <c r="H8" s="537"/>
      <c r="I8" s="537"/>
      <c r="J8" s="537"/>
      <c r="K8" s="537"/>
      <c r="L8" s="538"/>
    </row>
    <row r="9" spans="1:57" ht="33.75" customHeight="1" x14ac:dyDescent="0.4">
      <c r="E9" s="539" t="s">
        <v>4</v>
      </c>
      <c r="F9" s="533"/>
      <c r="G9" s="534"/>
      <c r="H9" s="534"/>
      <c r="I9" s="534"/>
      <c r="J9" s="534"/>
      <c r="K9" s="534"/>
      <c r="L9" s="535"/>
    </row>
    <row r="10" spans="1:57" ht="33.75" customHeight="1" x14ac:dyDescent="0.4">
      <c r="E10" s="540"/>
      <c r="F10" s="536"/>
      <c r="G10" s="537"/>
      <c r="H10" s="537"/>
      <c r="I10" s="537"/>
      <c r="J10" s="537"/>
      <c r="K10" s="537"/>
      <c r="L10" s="538"/>
    </row>
    <row r="11" spans="1:57" ht="33.75" customHeight="1" x14ac:dyDescent="0.4">
      <c r="A11" s="13"/>
      <c r="B11" s="14"/>
      <c r="C11" s="14"/>
      <c r="D11" s="14"/>
      <c r="E11" s="541" t="s">
        <v>5</v>
      </c>
      <c r="F11" s="543"/>
      <c r="G11" s="543"/>
      <c r="H11" s="543"/>
      <c r="I11" s="543"/>
      <c r="J11" s="543"/>
      <c r="K11" s="543"/>
      <c r="L11" s="543"/>
      <c r="M11" s="14"/>
      <c r="N11" s="14"/>
      <c r="O11" s="14"/>
      <c r="P11" s="14"/>
    </row>
    <row r="12" spans="1:57" ht="33.75" customHeight="1" x14ac:dyDescent="0.4">
      <c r="A12" s="13"/>
      <c r="B12" s="14"/>
      <c r="C12" s="14"/>
      <c r="D12" s="14"/>
      <c r="E12" s="542"/>
      <c r="F12" s="543"/>
      <c r="G12" s="543"/>
      <c r="H12" s="543"/>
      <c r="I12" s="543"/>
      <c r="J12" s="543"/>
      <c r="K12" s="543"/>
      <c r="L12" s="543"/>
      <c r="M12" s="15" t="s">
        <v>6</v>
      </c>
      <c r="N12" s="16"/>
      <c r="O12" s="16"/>
      <c r="P12" s="16"/>
    </row>
    <row r="13" spans="1:57" ht="33.75" customHeight="1" x14ac:dyDescent="0.4">
      <c r="E13" s="17" t="s">
        <v>7</v>
      </c>
      <c r="F13" s="18" t="s">
        <v>8</v>
      </c>
    </row>
    <row r="14" spans="1:57" ht="33.75" customHeight="1" x14ac:dyDescent="0.4">
      <c r="F14" s="18" t="s">
        <v>9</v>
      </c>
    </row>
    <row r="15" spans="1:57" ht="33.75" customHeight="1" x14ac:dyDescent="0.4">
      <c r="F15" s="22" t="s">
        <v>795</v>
      </c>
    </row>
    <row r="16" spans="1:57" ht="33.75" customHeight="1" x14ac:dyDescent="0.4">
      <c r="F16" s="18" t="s">
        <v>796</v>
      </c>
    </row>
    <row r="17" spans="9:16" ht="33.75" customHeight="1" x14ac:dyDescent="0.4"/>
    <row r="18" spans="9:16" ht="33.75" customHeight="1" x14ac:dyDescent="0.4">
      <c r="I18" s="544" t="s">
        <v>10</v>
      </c>
      <c r="J18" s="531" t="s">
        <v>11</v>
      </c>
      <c r="K18" s="533"/>
      <c r="L18" s="535"/>
      <c r="M18" s="531" t="s">
        <v>12</v>
      </c>
      <c r="N18" s="533"/>
      <c r="O18" s="534"/>
      <c r="P18" s="535"/>
    </row>
    <row r="19" spans="9:16" ht="33.75" customHeight="1" x14ac:dyDescent="0.4">
      <c r="I19" s="545"/>
      <c r="J19" s="532"/>
      <c r="K19" s="536"/>
      <c r="L19" s="538"/>
      <c r="M19" s="532"/>
      <c r="N19" s="536"/>
      <c r="O19" s="537"/>
      <c r="P19" s="538"/>
    </row>
    <row r="20" spans="9:16" ht="33.75" customHeight="1" x14ac:dyDescent="0.4"/>
    <row r="22" spans="9:16" ht="13.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1"/>
  <conditionalFormatting sqref="F11">
    <cfRule type="cellIs" dxfId="25" priority="1" stopIfTrue="1" operator="equal">
      <formula>""</formula>
    </cfRule>
  </conditionalFormatting>
  <conditionalFormatting sqref="F7:L8">
    <cfRule type="cellIs" dxfId="24" priority="2" stopIfTrue="1" operator="equal">
      <formula>""</formula>
    </cfRule>
  </conditionalFormatting>
  <conditionalFormatting sqref="F9:L10">
    <cfRule type="cellIs" dxfId="23" priority="3" stopIfTrue="1" operator="equal">
      <formula>""</formula>
    </cfRule>
  </conditionalFormatting>
  <conditionalFormatting sqref="K18:L19">
    <cfRule type="cellIs" dxfId="22" priority="4" stopIfTrue="1" operator="equal">
      <formula>""</formula>
    </cfRule>
  </conditionalFormatting>
  <conditionalFormatting sqref="N18">
    <cfRule type="cellIs" dxfId="21" priority="5" stopIfTrue="1" operator="equal">
      <formula>""</formula>
    </cfRule>
  </conditionalFormatting>
  <dataValidations count="2">
    <dataValidation type="list" allowBlank="1" showInputMessage="1" showErrorMessage="1" sqref="WVN983052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xr:uid="{7864E7A6-9142-4119-B5B3-3971C611930F}">
      <formula1>施設一覧</formula1>
    </dataValidation>
    <dataValidation type="list" allowBlank="1" showInputMessage="1" sqref="F11:L12" xr:uid="{7A6D3204-063A-4161-98AD-D0CE807C596F}">
      <formula1>"乳児院,児童養護施設,母子生活支援施設"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8E9A-4044-444A-8AF7-063BBD254874}">
  <sheetPr>
    <tabColor theme="7" tint="0.79998168889431442"/>
    <pageSetUpPr fitToPage="1"/>
  </sheetPr>
  <dimension ref="A1:CC198"/>
  <sheetViews>
    <sheetView view="pageBreakPreview" zoomScale="80" zoomScaleNormal="70" zoomScaleSheetLayoutView="80" workbookViewId="0">
      <selection activeCell="I6" sqref="I6:J6"/>
    </sheetView>
  </sheetViews>
  <sheetFormatPr defaultRowHeight="16.5" x14ac:dyDescent="0.4"/>
  <cols>
    <col min="1" max="81" width="4.375" style="26" customWidth="1"/>
    <col min="82"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60" t="s">
        <v>318</v>
      </c>
      <c r="B1" s="31"/>
      <c r="C1" s="31"/>
      <c r="D1" s="31"/>
      <c r="E1" s="31"/>
      <c r="F1" s="31"/>
      <c r="G1" s="31"/>
      <c r="H1" s="31"/>
      <c r="I1" s="31"/>
      <c r="J1" s="31"/>
    </row>
    <row r="2" spans="1:43" ht="18.75" customHeight="1" x14ac:dyDescent="0.4">
      <c r="A2" s="25" t="str">
        <f>"（１）職員の健康診断（令和"&amp;表紙・鑑!S3-1&amp;"年度）"</f>
        <v>（１）職員の健康診断（令和3年度）</v>
      </c>
      <c r="B2" s="31"/>
      <c r="C2" s="31"/>
      <c r="D2" s="31"/>
      <c r="E2" s="31"/>
      <c r="F2" s="31"/>
      <c r="G2" s="31"/>
      <c r="H2" s="31"/>
      <c r="I2" s="31"/>
      <c r="J2" s="58" t="s">
        <v>77</v>
      </c>
      <c r="K2" s="31" t="s">
        <v>319</v>
      </c>
    </row>
    <row r="3" spans="1:43" ht="18.75" customHeight="1" thickBot="1" x14ac:dyDescent="0.45">
      <c r="A3" s="31" t="s">
        <v>320</v>
      </c>
      <c r="B3" s="31"/>
      <c r="C3" s="31"/>
      <c r="D3" s="31"/>
      <c r="E3" s="31"/>
      <c r="F3" s="31"/>
      <c r="G3" s="31"/>
      <c r="H3" s="31"/>
      <c r="I3" s="31"/>
      <c r="J3" s="31"/>
      <c r="W3" s="31" t="s">
        <v>321</v>
      </c>
    </row>
    <row r="4" spans="1:43" ht="18.75" customHeight="1" x14ac:dyDescent="0.4">
      <c r="A4" s="1325" t="s">
        <v>322</v>
      </c>
      <c r="B4" s="1326"/>
      <c r="C4" s="1326"/>
      <c r="D4" s="1326"/>
      <c r="E4" s="1326"/>
      <c r="F4" s="1326"/>
      <c r="G4" s="1326"/>
      <c r="H4" s="1327"/>
      <c r="I4" s="1331" t="s">
        <v>323</v>
      </c>
      <c r="J4" s="1332"/>
      <c r="K4" s="1335" t="s">
        <v>324</v>
      </c>
      <c r="L4" s="1336"/>
      <c r="M4" s="1337"/>
      <c r="N4" s="1341" t="s">
        <v>325</v>
      </c>
      <c r="O4" s="1342"/>
      <c r="P4" s="1345" t="s">
        <v>326</v>
      </c>
      <c r="Q4" s="1346"/>
      <c r="R4" s="1347"/>
      <c r="S4" s="1351" t="s">
        <v>327</v>
      </c>
      <c r="T4" s="1346"/>
      <c r="U4" s="1352"/>
      <c r="W4" s="1325" t="s">
        <v>322</v>
      </c>
      <c r="X4" s="1326"/>
      <c r="Y4" s="1326"/>
      <c r="Z4" s="1326"/>
      <c r="AA4" s="1326"/>
      <c r="AB4" s="1326"/>
      <c r="AC4" s="1326"/>
      <c r="AD4" s="1327"/>
      <c r="AE4" s="1331" t="s">
        <v>323</v>
      </c>
      <c r="AF4" s="1332"/>
      <c r="AG4" s="1335" t="s">
        <v>324</v>
      </c>
      <c r="AH4" s="1336"/>
      <c r="AI4" s="1337"/>
      <c r="AJ4" s="1341" t="s">
        <v>325</v>
      </c>
      <c r="AK4" s="1342"/>
      <c r="AL4" s="1345" t="s">
        <v>326</v>
      </c>
      <c r="AM4" s="1346"/>
      <c r="AN4" s="1347"/>
      <c r="AO4" s="1351" t="s">
        <v>327</v>
      </c>
      <c r="AP4" s="1346"/>
      <c r="AQ4" s="1352"/>
    </row>
    <row r="5" spans="1:43" ht="18.75" customHeight="1" x14ac:dyDescent="0.4">
      <c r="A5" s="1328"/>
      <c r="B5" s="1329"/>
      <c r="C5" s="1329"/>
      <c r="D5" s="1329"/>
      <c r="E5" s="1329"/>
      <c r="F5" s="1329"/>
      <c r="G5" s="1329"/>
      <c r="H5" s="1330"/>
      <c r="I5" s="1333"/>
      <c r="J5" s="1334"/>
      <c r="K5" s="1338"/>
      <c r="L5" s="1339"/>
      <c r="M5" s="1340"/>
      <c r="N5" s="1343"/>
      <c r="O5" s="1344"/>
      <c r="P5" s="1348"/>
      <c r="Q5" s="1349"/>
      <c r="R5" s="1350"/>
      <c r="S5" s="1353"/>
      <c r="T5" s="1349"/>
      <c r="U5" s="1354"/>
      <c r="W5" s="1328"/>
      <c r="X5" s="1329"/>
      <c r="Y5" s="1329"/>
      <c r="Z5" s="1329"/>
      <c r="AA5" s="1329"/>
      <c r="AB5" s="1329"/>
      <c r="AC5" s="1329"/>
      <c r="AD5" s="1330"/>
      <c r="AE5" s="1333"/>
      <c r="AF5" s="1334"/>
      <c r="AG5" s="1338"/>
      <c r="AH5" s="1339"/>
      <c r="AI5" s="1340"/>
      <c r="AJ5" s="1343"/>
      <c r="AK5" s="1344"/>
      <c r="AL5" s="1348"/>
      <c r="AM5" s="1349"/>
      <c r="AN5" s="1350"/>
      <c r="AO5" s="1353"/>
      <c r="AP5" s="1349"/>
      <c r="AQ5" s="1354"/>
    </row>
    <row r="6" spans="1:43" ht="18.75" customHeight="1" x14ac:dyDescent="0.4">
      <c r="A6" s="1355" t="s">
        <v>871</v>
      </c>
      <c r="B6" s="1356"/>
      <c r="C6" s="1356"/>
      <c r="D6" s="1356"/>
      <c r="E6" s="1356"/>
      <c r="F6" s="1356"/>
      <c r="G6" s="1356"/>
      <c r="H6" s="1357"/>
      <c r="I6" s="1358"/>
      <c r="J6" s="1359"/>
      <c r="K6" s="852"/>
      <c r="L6" s="852"/>
      <c r="M6" s="852"/>
      <c r="N6" s="1360"/>
      <c r="O6" s="1361"/>
      <c r="P6" s="1360"/>
      <c r="Q6" s="1362"/>
      <c r="R6" s="1361"/>
      <c r="S6" s="1363"/>
      <c r="T6" s="1363"/>
      <c r="U6" s="1364"/>
      <c r="W6" s="1355" t="s">
        <v>871</v>
      </c>
      <c r="X6" s="1356"/>
      <c r="Y6" s="1356"/>
      <c r="Z6" s="1356"/>
      <c r="AA6" s="1356"/>
      <c r="AB6" s="1356"/>
      <c r="AC6" s="1356"/>
      <c r="AD6" s="1357"/>
      <c r="AE6" s="1358"/>
      <c r="AF6" s="1359"/>
      <c r="AG6" s="852"/>
      <c r="AH6" s="852"/>
      <c r="AI6" s="852"/>
      <c r="AJ6" s="1360"/>
      <c r="AK6" s="1361"/>
      <c r="AL6" s="1360"/>
      <c r="AM6" s="1362"/>
      <c r="AN6" s="1361"/>
      <c r="AO6" s="1363"/>
      <c r="AP6" s="1363"/>
      <c r="AQ6" s="1364"/>
    </row>
    <row r="7" spans="1:43" ht="18.75" customHeight="1" x14ac:dyDescent="0.4">
      <c r="A7" s="1365" t="s">
        <v>328</v>
      </c>
      <c r="B7" s="1366"/>
      <c r="C7" s="1366"/>
      <c r="D7" s="1366"/>
      <c r="E7" s="1366"/>
      <c r="F7" s="1366"/>
      <c r="G7" s="1366"/>
      <c r="H7" s="1367"/>
      <c r="I7" s="1368"/>
      <c r="J7" s="1369"/>
      <c r="K7" s="852"/>
      <c r="L7" s="852"/>
      <c r="M7" s="852"/>
      <c r="N7" s="1360"/>
      <c r="O7" s="1361"/>
      <c r="P7" s="1360"/>
      <c r="Q7" s="1362"/>
      <c r="R7" s="1361"/>
      <c r="S7" s="1363"/>
      <c r="T7" s="1363"/>
      <c r="U7" s="1364"/>
      <c r="W7" s="1365" t="s">
        <v>329</v>
      </c>
      <c r="X7" s="1366"/>
      <c r="Y7" s="1366"/>
      <c r="Z7" s="1366"/>
      <c r="AA7" s="1366"/>
      <c r="AB7" s="1366"/>
      <c r="AC7" s="1366"/>
      <c r="AD7" s="1367"/>
      <c r="AE7" s="1368"/>
      <c r="AF7" s="1369"/>
      <c r="AG7" s="852"/>
      <c r="AH7" s="852"/>
      <c r="AI7" s="852"/>
      <c r="AJ7" s="1360"/>
      <c r="AK7" s="1361"/>
      <c r="AL7" s="1360"/>
      <c r="AM7" s="1362"/>
      <c r="AN7" s="1361"/>
      <c r="AO7" s="1363"/>
      <c r="AP7" s="1363"/>
      <c r="AQ7" s="1364"/>
    </row>
    <row r="8" spans="1:43" ht="18.75" customHeight="1" x14ac:dyDescent="0.4">
      <c r="A8" s="1365" t="s">
        <v>330</v>
      </c>
      <c r="B8" s="1366"/>
      <c r="C8" s="1366"/>
      <c r="D8" s="1366"/>
      <c r="E8" s="1366"/>
      <c r="F8" s="1366"/>
      <c r="G8" s="1366"/>
      <c r="H8" s="1367"/>
      <c r="I8" s="1368"/>
      <c r="J8" s="1369"/>
      <c r="K8" s="852"/>
      <c r="L8" s="852"/>
      <c r="M8" s="852"/>
      <c r="N8" s="1360"/>
      <c r="O8" s="1361"/>
      <c r="P8" s="1360"/>
      <c r="Q8" s="1362"/>
      <c r="R8" s="1361"/>
      <c r="S8" s="1363"/>
      <c r="T8" s="1363"/>
      <c r="U8" s="1364"/>
      <c r="W8" s="1365" t="s">
        <v>330</v>
      </c>
      <c r="X8" s="1366"/>
      <c r="Y8" s="1366"/>
      <c r="Z8" s="1366"/>
      <c r="AA8" s="1366"/>
      <c r="AB8" s="1366"/>
      <c r="AC8" s="1366"/>
      <c r="AD8" s="1367"/>
      <c r="AE8" s="1368"/>
      <c r="AF8" s="1369"/>
      <c r="AG8" s="852"/>
      <c r="AH8" s="852"/>
      <c r="AI8" s="852"/>
      <c r="AJ8" s="1360"/>
      <c r="AK8" s="1361"/>
      <c r="AL8" s="1360"/>
      <c r="AM8" s="1362"/>
      <c r="AN8" s="1361"/>
      <c r="AO8" s="1363"/>
      <c r="AP8" s="1363"/>
      <c r="AQ8" s="1364"/>
    </row>
    <row r="9" spans="1:43" ht="18.75" customHeight="1" x14ac:dyDescent="0.4">
      <c r="A9" s="1365" t="s">
        <v>331</v>
      </c>
      <c r="B9" s="1366"/>
      <c r="C9" s="1366"/>
      <c r="D9" s="1366"/>
      <c r="E9" s="1366"/>
      <c r="F9" s="1366"/>
      <c r="G9" s="1366"/>
      <c r="H9" s="1367"/>
      <c r="I9" s="1368"/>
      <c r="J9" s="1369"/>
      <c r="K9" s="852"/>
      <c r="L9" s="852"/>
      <c r="M9" s="852"/>
      <c r="N9" s="1360"/>
      <c r="O9" s="1361"/>
      <c r="P9" s="1360"/>
      <c r="Q9" s="1362"/>
      <c r="R9" s="1361"/>
      <c r="S9" s="1363"/>
      <c r="T9" s="1363"/>
      <c r="U9" s="1364"/>
      <c r="W9" s="1365" t="s">
        <v>331</v>
      </c>
      <c r="X9" s="1366"/>
      <c r="Y9" s="1366"/>
      <c r="Z9" s="1366"/>
      <c r="AA9" s="1366"/>
      <c r="AB9" s="1366"/>
      <c r="AC9" s="1366"/>
      <c r="AD9" s="1367"/>
      <c r="AE9" s="1368"/>
      <c r="AF9" s="1369"/>
      <c r="AG9" s="852"/>
      <c r="AH9" s="852"/>
      <c r="AI9" s="852"/>
      <c r="AJ9" s="1360"/>
      <c r="AK9" s="1361"/>
      <c r="AL9" s="1360"/>
      <c r="AM9" s="1362"/>
      <c r="AN9" s="1361"/>
      <c r="AO9" s="1363"/>
      <c r="AP9" s="1363"/>
      <c r="AQ9" s="1364"/>
    </row>
    <row r="10" spans="1:43" ht="18.75" customHeight="1" x14ac:dyDescent="0.4">
      <c r="A10" s="1365" t="s">
        <v>332</v>
      </c>
      <c r="B10" s="1366"/>
      <c r="C10" s="1366"/>
      <c r="D10" s="1366"/>
      <c r="E10" s="1366"/>
      <c r="F10" s="1366"/>
      <c r="G10" s="1366"/>
      <c r="H10" s="1367"/>
      <c r="I10" s="1368"/>
      <c r="J10" s="1369"/>
      <c r="K10" s="852"/>
      <c r="L10" s="852"/>
      <c r="M10" s="852"/>
      <c r="N10" s="1360"/>
      <c r="O10" s="1361"/>
      <c r="P10" s="1360"/>
      <c r="Q10" s="1362"/>
      <c r="R10" s="1361"/>
      <c r="S10" s="1363"/>
      <c r="T10" s="1363"/>
      <c r="U10" s="1364"/>
      <c r="W10" s="1365" t="s">
        <v>332</v>
      </c>
      <c r="X10" s="1366"/>
      <c r="Y10" s="1366"/>
      <c r="Z10" s="1366"/>
      <c r="AA10" s="1366"/>
      <c r="AB10" s="1366"/>
      <c r="AC10" s="1366"/>
      <c r="AD10" s="1367"/>
      <c r="AE10" s="1368"/>
      <c r="AF10" s="1369"/>
      <c r="AG10" s="852"/>
      <c r="AH10" s="852"/>
      <c r="AI10" s="852"/>
      <c r="AJ10" s="1360"/>
      <c r="AK10" s="1361"/>
      <c r="AL10" s="1360"/>
      <c r="AM10" s="1362"/>
      <c r="AN10" s="1361"/>
      <c r="AO10" s="1363"/>
      <c r="AP10" s="1363"/>
      <c r="AQ10" s="1364"/>
    </row>
    <row r="11" spans="1:43" ht="18.75" customHeight="1" x14ac:dyDescent="0.4">
      <c r="A11" s="1365" t="s">
        <v>333</v>
      </c>
      <c r="B11" s="1366"/>
      <c r="C11" s="1366"/>
      <c r="D11" s="1366"/>
      <c r="E11" s="1366"/>
      <c r="F11" s="1366"/>
      <c r="G11" s="1366"/>
      <c r="H11" s="1367"/>
      <c r="I11" s="1368"/>
      <c r="J11" s="1369"/>
      <c r="K11" s="852"/>
      <c r="L11" s="852"/>
      <c r="M11" s="852"/>
      <c r="N11" s="1360"/>
      <c r="O11" s="1361"/>
      <c r="P11" s="1360"/>
      <c r="Q11" s="1362"/>
      <c r="R11" s="1361"/>
      <c r="S11" s="1363"/>
      <c r="T11" s="1363"/>
      <c r="U11" s="1364"/>
      <c r="W11" s="1365" t="s">
        <v>333</v>
      </c>
      <c r="X11" s="1366"/>
      <c r="Y11" s="1366"/>
      <c r="Z11" s="1366"/>
      <c r="AA11" s="1366"/>
      <c r="AB11" s="1366"/>
      <c r="AC11" s="1366"/>
      <c r="AD11" s="1367"/>
      <c r="AE11" s="1368"/>
      <c r="AF11" s="1369"/>
      <c r="AG11" s="852"/>
      <c r="AH11" s="852"/>
      <c r="AI11" s="852"/>
      <c r="AJ11" s="1360"/>
      <c r="AK11" s="1361"/>
      <c r="AL11" s="1360"/>
      <c r="AM11" s="1362"/>
      <c r="AN11" s="1361"/>
      <c r="AO11" s="1363"/>
      <c r="AP11" s="1363"/>
      <c r="AQ11" s="1364"/>
    </row>
    <row r="12" spans="1:43" ht="18.75" customHeight="1" x14ac:dyDescent="0.4">
      <c r="A12" s="1365" t="s">
        <v>872</v>
      </c>
      <c r="B12" s="1366"/>
      <c r="C12" s="1366"/>
      <c r="D12" s="1366"/>
      <c r="E12" s="1366"/>
      <c r="F12" s="1366"/>
      <c r="G12" s="1366"/>
      <c r="H12" s="1367"/>
      <c r="I12" s="1368"/>
      <c r="J12" s="1369"/>
      <c r="K12" s="852"/>
      <c r="L12" s="852"/>
      <c r="M12" s="852"/>
      <c r="N12" s="1360"/>
      <c r="O12" s="1361"/>
      <c r="P12" s="1360"/>
      <c r="Q12" s="1362"/>
      <c r="R12" s="1361"/>
      <c r="S12" s="1363"/>
      <c r="T12" s="1363"/>
      <c r="U12" s="1364"/>
      <c r="W12" s="1365" t="s">
        <v>872</v>
      </c>
      <c r="X12" s="1366"/>
      <c r="Y12" s="1366"/>
      <c r="Z12" s="1366"/>
      <c r="AA12" s="1366"/>
      <c r="AB12" s="1366"/>
      <c r="AC12" s="1366"/>
      <c r="AD12" s="1367"/>
      <c r="AE12" s="1368"/>
      <c r="AF12" s="1369"/>
      <c r="AG12" s="852"/>
      <c r="AH12" s="852"/>
      <c r="AI12" s="852"/>
      <c r="AJ12" s="1360"/>
      <c r="AK12" s="1361"/>
      <c r="AL12" s="1360"/>
      <c r="AM12" s="1362"/>
      <c r="AN12" s="1361"/>
      <c r="AO12" s="1363"/>
      <c r="AP12" s="1363"/>
      <c r="AQ12" s="1364"/>
    </row>
    <row r="13" spans="1:43" ht="18.75" customHeight="1" x14ac:dyDescent="0.4">
      <c r="A13" s="1365" t="s">
        <v>334</v>
      </c>
      <c r="B13" s="1366"/>
      <c r="C13" s="1366"/>
      <c r="D13" s="1366"/>
      <c r="E13" s="1366"/>
      <c r="F13" s="1366"/>
      <c r="G13" s="1366"/>
      <c r="H13" s="1367"/>
      <c r="I13" s="1368"/>
      <c r="J13" s="1369"/>
      <c r="K13" s="852"/>
      <c r="L13" s="852"/>
      <c r="M13" s="852"/>
      <c r="N13" s="1360"/>
      <c r="O13" s="1361"/>
      <c r="P13" s="1360"/>
      <c r="Q13" s="1362"/>
      <c r="R13" s="1361"/>
      <c r="S13" s="1363"/>
      <c r="T13" s="1363"/>
      <c r="U13" s="1364"/>
      <c r="W13" s="1365" t="s">
        <v>335</v>
      </c>
      <c r="X13" s="1366"/>
      <c r="Y13" s="1366"/>
      <c r="Z13" s="1366"/>
      <c r="AA13" s="1366"/>
      <c r="AB13" s="1366"/>
      <c r="AC13" s="1366"/>
      <c r="AD13" s="1367"/>
      <c r="AE13" s="1368"/>
      <c r="AF13" s="1369"/>
      <c r="AG13" s="852"/>
      <c r="AH13" s="852"/>
      <c r="AI13" s="852"/>
      <c r="AJ13" s="1360"/>
      <c r="AK13" s="1361"/>
      <c r="AL13" s="1360"/>
      <c r="AM13" s="1362"/>
      <c r="AN13" s="1361"/>
      <c r="AO13" s="1363"/>
      <c r="AP13" s="1363"/>
      <c r="AQ13" s="1364"/>
    </row>
    <row r="14" spans="1:43" ht="18.75" customHeight="1" x14ac:dyDescent="0.4">
      <c r="A14" s="1365" t="s">
        <v>873</v>
      </c>
      <c r="B14" s="1366"/>
      <c r="C14" s="1366"/>
      <c r="D14" s="1366"/>
      <c r="E14" s="1366"/>
      <c r="F14" s="1366"/>
      <c r="G14" s="1366"/>
      <c r="H14" s="1367"/>
      <c r="I14" s="1368"/>
      <c r="J14" s="1369"/>
      <c r="K14" s="852"/>
      <c r="L14" s="852"/>
      <c r="M14" s="852"/>
      <c r="N14" s="1360"/>
      <c r="O14" s="1361"/>
      <c r="P14" s="1360"/>
      <c r="Q14" s="1362"/>
      <c r="R14" s="1361"/>
      <c r="S14" s="1363"/>
      <c r="T14" s="1363"/>
      <c r="U14" s="1364"/>
      <c r="W14" s="1365" t="s">
        <v>874</v>
      </c>
      <c r="X14" s="1366"/>
      <c r="Y14" s="1366"/>
      <c r="Z14" s="1366"/>
      <c r="AA14" s="1366"/>
      <c r="AB14" s="1366"/>
      <c r="AC14" s="1366"/>
      <c r="AD14" s="1367"/>
      <c r="AE14" s="1368"/>
      <c r="AF14" s="1369"/>
      <c r="AG14" s="852"/>
      <c r="AH14" s="852"/>
      <c r="AI14" s="852"/>
      <c r="AJ14" s="1360"/>
      <c r="AK14" s="1361"/>
      <c r="AL14" s="1360"/>
      <c r="AM14" s="1362"/>
      <c r="AN14" s="1361"/>
      <c r="AO14" s="1363"/>
      <c r="AP14" s="1363"/>
      <c r="AQ14" s="1364"/>
    </row>
    <row r="15" spans="1:43" ht="18.75" customHeight="1" x14ac:dyDescent="0.4">
      <c r="A15" s="1365" t="s">
        <v>875</v>
      </c>
      <c r="B15" s="1366"/>
      <c r="C15" s="1366"/>
      <c r="D15" s="1366"/>
      <c r="E15" s="1366"/>
      <c r="F15" s="1366"/>
      <c r="G15" s="1366"/>
      <c r="H15" s="1367"/>
      <c r="I15" s="1368"/>
      <c r="J15" s="1369"/>
      <c r="K15" s="852"/>
      <c r="L15" s="852"/>
      <c r="M15" s="852"/>
      <c r="N15" s="1360"/>
      <c r="O15" s="1361"/>
      <c r="P15" s="1360"/>
      <c r="Q15" s="1362"/>
      <c r="R15" s="1361"/>
      <c r="S15" s="1363"/>
      <c r="T15" s="1363"/>
      <c r="U15" s="1364"/>
      <c r="W15" s="1365" t="s">
        <v>876</v>
      </c>
      <c r="X15" s="1366"/>
      <c r="Y15" s="1366"/>
      <c r="Z15" s="1366"/>
      <c r="AA15" s="1366"/>
      <c r="AB15" s="1366"/>
      <c r="AC15" s="1366"/>
      <c r="AD15" s="1367"/>
      <c r="AE15" s="1368"/>
      <c r="AF15" s="1369"/>
      <c r="AG15" s="852"/>
      <c r="AH15" s="852"/>
      <c r="AI15" s="852"/>
      <c r="AJ15" s="1360"/>
      <c r="AK15" s="1361"/>
      <c r="AL15" s="1360"/>
      <c r="AM15" s="1362"/>
      <c r="AN15" s="1361"/>
      <c r="AO15" s="1363"/>
      <c r="AP15" s="1363"/>
      <c r="AQ15" s="1364"/>
    </row>
    <row r="16" spans="1:43" ht="18.75" customHeight="1" x14ac:dyDescent="0.4">
      <c r="A16" s="1370" t="s">
        <v>877</v>
      </c>
      <c r="B16" s="1371"/>
      <c r="C16" s="1371"/>
      <c r="D16" s="1371"/>
      <c r="E16" s="1371"/>
      <c r="F16" s="1371"/>
      <c r="G16" s="1371"/>
      <c r="H16" s="1372"/>
      <c r="I16" s="1368"/>
      <c r="J16" s="1369"/>
      <c r="K16" s="852"/>
      <c r="L16" s="852"/>
      <c r="M16" s="852"/>
      <c r="N16" s="1360"/>
      <c r="O16" s="1361"/>
      <c r="P16" s="1360"/>
      <c r="Q16" s="1362"/>
      <c r="R16" s="1361"/>
      <c r="S16" s="1363"/>
      <c r="T16" s="1363"/>
      <c r="U16" s="1364"/>
      <c r="W16" s="1370" t="s">
        <v>878</v>
      </c>
      <c r="X16" s="1371"/>
      <c r="Y16" s="1371"/>
      <c r="Z16" s="1371"/>
      <c r="AA16" s="1371"/>
      <c r="AB16" s="1371"/>
      <c r="AC16" s="1371"/>
      <c r="AD16" s="1372"/>
      <c r="AE16" s="1368"/>
      <c r="AF16" s="1369"/>
      <c r="AG16" s="852"/>
      <c r="AH16" s="852"/>
      <c r="AI16" s="852"/>
      <c r="AJ16" s="1360"/>
      <c r="AK16" s="1361"/>
      <c r="AL16" s="1360"/>
      <c r="AM16" s="1362"/>
      <c r="AN16" s="1361"/>
      <c r="AO16" s="1363"/>
      <c r="AP16" s="1363"/>
      <c r="AQ16" s="1364"/>
    </row>
    <row r="17" spans="1:43" ht="18.75" customHeight="1" x14ac:dyDescent="0.4">
      <c r="A17" s="1365" t="s">
        <v>879</v>
      </c>
      <c r="B17" s="1366"/>
      <c r="C17" s="1366"/>
      <c r="D17" s="1366"/>
      <c r="E17" s="1366"/>
      <c r="F17" s="1366"/>
      <c r="G17" s="1366"/>
      <c r="H17" s="1367"/>
      <c r="I17" s="1368"/>
      <c r="J17" s="1369"/>
      <c r="K17" s="852"/>
      <c r="L17" s="852"/>
      <c r="M17" s="852"/>
      <c r="N17" s="1360"/>
      <c r="O17" s="1361"/>
      <c r="P17" s="1360"/>
      <c r="Q17" s="1362"/>
      <c r="R17" s="1361"/>
      <c r="S17" s="1363"/>
      <c r="T17" s="1363"/>
      <c r="U17" s="1364"/>
      <c r="W17" s="1365" t="s">
        <v>880</v>
      </c>
      <c r="X17" s="1366"/>
      <c r="Y17" s="1366"/>
      <c r="Z17" s="1366"/>
      <c r="AA17" s="1366"/>
      <c r="AB17" s="1366"/>
      <c r="AC17" s="1366"/>
      <c r="AD17" s="1367"/>
      <c r="AE17" s="1368"/>
      <c r="AF17" s="1369"/>
      <c r="AG17" s="852"/>
      <c r="AH17" s="852"/>
      <c r="AI17" s="852"/>
      <c r="AJ17" s="1360"/>
      <c r="AK17" s="1361"/>
      <c r="AL17" s="1360"/>
      <c r="AM17" s="1362"/>
      <c r="AN17" s="1361"/>
      <c r="AO17" s="1363"/>
      <c r="AP17" s="1363"/>
      <c r="AQ17" s="1364"/>
    </row>
    <row r="18" spans="1:43" ht="18.75" customHeight="1" x14ac:dyDescent="0.4">
      <c r="A18" s="1370" t="s">
        <v>336</v>
      </c>
      <c r="B18" s="1371"/>
      <c r="C18" s="1371"/>
      <c r="D18" s="1371"/>
      <c r="E18" s="1371"/>
      <c r="F18" s="1371"/>
      <c r="G18" s="1371"/>
      <c r="H18" s="1372"/>
      <c r="I18" s="1368"/>
      <c r="J18" s="1369"/>
      <c r="K18" s="852"/>
      <c r="L18" s="852"/>
      <c r="M18" s="852"/>
      <c r="N18" s="1360"/>
      <c r="O18" s="1361"/>
      <c r="P18" s="1360"/>
      <c r="Q18" s="1362"/>
      <c r="R18" s="1361"/>
      <c r="S18" s="1363"/>
      <c r="T18" s="1363"/>
      <c r="U18" s="1364"/>
      <c r="W18" s="1370" t="s">
        <v>337</v>
      </c>
      <c r="X18" s="1371"/>
      <c r="Y18" s="1371"/>
      <c r="Z18" s="1371"/>
      <c r="AA18" s="1371"/>
      <c r="AB18" s="1371"/>
      <c r="AC18" s="1371"/>
      <c r="AD18" s="1372"/>
      <c r="AE18" s="1368"/>
      <c r="AF18" s="1369"/>
      <c r="AG18" s="852"/>
      <c r="AH18" s="852"/>
      <c r="AI18" s="852"/>
      <c r="AJ18" s="1360"/>
      <c r="AK18" s="1361"/>
      <c r="AL18" s="1360"/>
      <c r="AM18" s="1362"/>
      <c r="AN18" s="1361"/>
      <c r="AO18" s="1363"/>
      <c r="AP18" s="1363"/>
      <c r="AQ18" s="1364"/>
    </row>
    <row r="19" spans="1:43" ht="18.75" customHeight="1" thickBot="1" x14ac:dyDescent="0.45">
      <c r="A19" s="1373" t="s">
        <v>338</v>
      </c>
      <c r="B19" s="1374"/>
      <c r="C19" s="1374"/>
      <c r="D19" s="1374"/>
      <c r="E19" s="1374"/>
      <c r="F19" s="1374"/>
      <c r="G19" s="1374"/>
      <c r="H19" s="1375"/>
      <c r="I19" s="1376"/>
      <c r="J19" s="1377"/>
      <c r="K19" s="1378"/>
      <c r="L19" s="1378"/>
      <c r="M19" s="1378"/>
      <c r="N19" s="1379"/>
      <c r="O19" s="1380"/>
      <c r="P19" s="1379"/>
      <c r="Q19" s="1381"/>
      <c r="R19" s="1380"/>
      <c r="S19" s="1382"/>
      <c r="T19" s="1382"/>
      <c r="U19" s="1383"/>
      <c r="W19" s="1373" t="s">
        <v>339</v>
      </c>
      <c r="X19" s="1374"/>
      <c r="Y19" s="1374"/>
      <c r="Z19" s="1374"/>
      <c r="AA19" s="1374"/>
      <c r="AB19" s="1374"/>
      <c r="AC19" s="1374"/>
      <c r="AD19" s="1375"/>
      <c r="AE19" s="1376"/>
      <c r="AF19" s="1377"/>
      <c r="AG19" s="1378"/>
      <c r="AH19" s="1378"/>
      <c r="AI19" s="1378"/>
      <c r="AJ19" s="1379"/>
      <c r="AK19" s="1380"/>
      <c r="AL19" s="1379"/>
      <c r="AM19" s="1381"/>
      <c r="AN19" s="1380"/>
      <c r="AO19" s="1382"/>
      <c r="AP19" s="1382"/>
      <c r="AQ19" s="1383"/>
    </row>
    <row r="20" spans="1:43" ht="18.75" customHeight="1" x14ac:dyDescent="0.4">
      <c r="A20" s="66"/>
      <c r="N20" s="66"/>
      <c r="O20" s="66"/>
      <c r="P20" s="66"/>
      <c r="Q20" s="66"/>
      <c r="R20" s="66"/>
      <c r="S20" s="66"/>
      <c r="T20" s="66"/>
      <c r="U20" s="66"/>
    </row>
    <row r="21" spans="1:43" ht="18.75" customHeight="1" thickBot="1" x14ac:dyDescent="0.45">
      <c r="A21" s="31" t="s">
        <v>340</v>
      </c>
      <c r="W21" s="31" t="s">
        <v>881</v>
      </c>
    </row>
    <row r="22" spans="1:43" ht="18.75" customHeight="1" x14ac:dyDescent="0.4">
      <c r="A22" s="1325" t="s">
        <v>322</v>
      </c>
      <c r="B22" s="1326"/>
      <c r="C22" s="1326"/>
      <c r="D22" s="1326"/>
      <c r="E22" s="1326"/>
      <c r="F22" s="1326"/>
      <c r="G22" s="1326"/>
      <c r="H22" s="1327"/>
      <c r="I22" s="1331" t="s">
        <v>323</v>
      </c>
      <c r="J22" s="1332"/>
      <c r="K22" s="1335" t="s">
        <v>324</v>
      </c>
      <c r="L22" s="1336"/>
      <c r="M22" s="1337"/>
      <c r="N22" s="1341" t="s">
        <v>325</v>
      </c>
      <c r="O22" s="1342"/>
      <c r="P22" s="1345" t="s">
        <v>326</v>
      </c>
      <c r="Q22" s="1346"/>
      <c r="R22" s="1347"/>
      <c r="S22" s="1351" t="s">
        <v>327</v>
      </c>
      <c r="T22" s="1346"/>
      <c r="U22" s="1352"/>
      <c r="W22" s="1325" t="s">
        <v>322</v>
      </c>
      <c r="X22" s="1326"/>
      <c r="Y22" s="1326"/>
      <c r="Z22" s="1326"/>
      <c r="AA22" s="1326"/>
      <c r="AB22" s="1326"/>
      <c r="AC22" s="1326"/>
      <c r="AD22" s="1327"/>
      <c r="AE22" s="1331" t="s">
        <v>323</v>
      </c>
      <c r="AF22" s="1332"/>
      <c r="AG22" s="1335" t="s">
        <v>324</v>
      </c>
      <c r="AH22" s="1336"/>
      <c r="AI22" s="1337"/>
      <c r="AJ22" s="1341" t="s">
        <v>325</v>
      </c>
      <c r="AK22" s="1342"/>
      <c r="AL22" s="1345" t="s">
        <v>326</v>
      </c>
      <c r="AM22" s="1346"/>
      <c r="AN22" s="1347"/>
      <c r="AO22" s="1351" t="s">
        <v>327</v>
      </c>
      <c r="AP22" s="1346"/>
      <c r="AQ22" s="1352"/>
    </row>
    <row r="23" spans="1:43" ht="18.75" customHeight="1" x14ac:dyDescent="0.4">
      <c r="A23" s="1328"/>
      <c r="B23" s="1329"/>
      <c r="C23" s="1329"/>
      <c r="D23" s="1329"/>
      <c r="E23" s="1329"/>
      <c r="F23" s="1329"/>
      <c r="G23" s="1329"/>
      <c r="H23" s="1330"/>
      <c r="I23" s="1333"/>
      <c r="J23" s="1334"/>
      <c r="K23" s="1338"/>
      <c r="L23" s="1339"/>
      <c r="M23" s="1340"/>
      <c r="N23" s="1343"/>
      <c r="O23" s="1344"/>
      <c r="P23" s="1348"/>
      <c r="Q23" s="1349"/>
      <c r="R23" s="1350"/>
      <c r="S23" s="1353"/>
      <c r="T23" s="1349"/>
      <c r="U23" s="1354"/>
      <c r="W23" s="1328"/>
      <c r="X23" s="1329"/>
      <c r="Y23" s="1329"/>
      <c r="Z23" s="1329"/>
      <c r="AA23" s="1329"/>
      <c r="AB23" s="1329"/>
      <c r="AC23" s="1329"/>
      <c r="AD23" s="1330"/>
      <c r="AE23" s="1333"/>
      <c r="AF23" s="1334"/>
      <c r="AG23" s="1338"/>
      <c r="AH23" s="1339"/>
      <c r="AI23" s="1340"/>
      <c r="AJ23" s="1343"/>
      <c r="AK23" s="1344"/>
      <c r="AL23" s="1348"/>
      <c r="AM23" s="1349"/>
      <c r="AN23" s="1350"/>
      <c r="AO23" s="1353"/>
      <c r="AP23" s="1349"/>
      <c r="AQ23" s="1354"/>
    </row>
    <row r="24" spans="1:43" ht="18.75" customHeight="1" x14ac:dyDescent="0.4">
      <c r="A24" s="1355" t="s">
        <v>871</v>
      </c>
      <c r="B24" s="1356"/>
      <c r="C24" s="1356"/>
      <c r="D24" s="1356"/>
      <c r="E24" s="1356"/>
      <c r="F24" s="1356"/>
      <c r="G24" s="1356"/>
      <c r="H24" s="1357"/>
      <c r="I24" s="1358"/>
      <c r="J24" s="1359"/>
      <c r="K24" s="852"/>
      <c r="L24" s="852"/>
      <c r="M24" s="852"/>
      <c r="N24" s="1360"/>
      <c r="O24" s="1361"/>
      <c r="P24" s="1360"/>
      <c r="Q24" s="1362"/>
      <c r="R24" s="1361"/>
      <c r="S24" s="1363"/>
      <c r="T24" s="1363"/>
      <c r="U24" s="1364"/>
      <c r="W24" s="1355" t="s">
        <v>871</v>
      </c>
      <c r="X24" s="1356"/>
      <c r="Y24" s="1356"/>
      <c r="Z24" s="1356"/>
      <c r="AA24" s="1356"/>
      <c r="AB24" s="1356"/>
      <c r="AC24" s="1356"/>
      <c r="AD24" s="1357"/>
      <c r="AE24" s="1358"/>
      <c r="AF24" s="1359"/>
      <c r="AG24" s="852"/>
      <c r="AH24" s="852"/>
      <c r="AI24" s="852"/>
      <c r="AJ24" s="1360"/>
      <c r="AK24" s="1361"/>
      <c r="AL24" s="1360"/>
      <c r="AM24" s="1362"/>
      <c r="AN24" s="1361"/>
      <c r="AO24" s="1363"/>
      <c r="AP24" s="1363"/>
      <c r="AQ24" s="1364"/>
    </row>
    <row r="25" spans="1:43" ht="18.75" customHeight="1" x14ac:dyDescent="0.4">
      <c r="A25" s="1365" t="s">
        <v>329</v>
      </c>
      <c r="B25" s="1366"/>
      <c r="C25" s="1366"/>
      <c r="D25" s="1366"/>
      <c r="E25" s="1366"/>
      <c r="F25" s="1366"/>
      <c r="G25" s="1366"/>
      <c r="H25" s="1367"/>
      <c r="I25" s="1368"/>
      <c r="J25" s="1369"/>
      <c r="K25" s="852"/>
      <c r="L25" s="852"/>
      <c r="M25" s="852"/>
      <c r="N25" s="1360"/>
      <c r="O25" s="1361"/>
      <c r="P25" s="1360"/>
      <c r="Q25" s="1362"/>
      <c r="R25" s="1361"/>
      <c r="S25" s="1363"/>
      <c r="T25" s="1363"/>
      <c r="U25" s="1364"/>
      <c r="W25" s="1365" t="s">
        <v>329</v>
      </c>
      <c r="X25" s="1366"/>
      <c r="Y25" s="1366"/>
      <c r="Z25" s="1366"/>
      <c r="AA25" s="1366"/>
      <c r="AB25" s="1366"/>
      <c r="AC25" s="1366"/>
      <c r="AD25" s="1367"/>
      <c r="AE25" s="1368"/>
      <c r="AF25" s="1369"/>
      <c r="AG25" s="852"/>
      <c r="AH25" s="852"/>
      <c r="AI25" s="852"/>
      <c r="AJ25" s="1360"/>
      <c r="AK25" s="1361"/>
      <c r="AL25" s="1360"/>
      <c r="AM25" s="1362"/>
      <c r="AN25" s="1361"/>
      <c r="AO25" s="1363"/>
      <c r="AP25" s="1363"/>
      <c r="AQ25" s="1364"/>
    </row>
    <row r="26" spans="1:43" ht="18.75" customHeight="1" x14ac:dyDescent="0.4">
      <c r="A26" s="1365" t="s">
        <v>330</v>
      </c>
      <c r="B26" s="1366"/>
      <c r="C26" s="1366"/>
      <c r="D26" s="1366"/>
      <c r="E26" s="1366"/>
      <c r="F26" s="1366"/>
      <c r="G26" s="1366"/>
      <c r="H26" s="1367"/>
      <c r="I26" s="1368"/>
      <c r="J26" s="1369"/>
      <c r="K26" s="852"/>
      <c r="L26" s="852"/>
      <c r="M26" s="852"/>
      <c r="N26" s="1360"/>
      <c r="O26" s="1361"/>
      <c r="P26" s="1360"/>
      <c r="Q26" s="1362"/>
      <c r="R26" s="1361"/>
      <c r="S26" s="1363"/>
      <c r="T26" s="1363"/>
      <c r="U26" s="1364"/>
      <c r="W26" s="1365" t="s">
        <v>330</v>
      </c>
      <c r="X26" s="1366"/>
      <c r="Y26" s="1366"/>
      <c r="Z26" s="1366"/>
      <c r="AA26" s="1366"/>
      <c r="AB26" s="1366"/>
      <c r="AC26" s="1366"/>
      <c r="AD26" s="1367"/>
      <c r="AE26" s="1368"/>
      <c r="AF26" s="1369"/>
      <c r="AG26" s="852"/>
      <c r="AH26" s="852"/>
      <c r="AI26" s="852"/>
      <c r="AJ26" s="1360"/>
      <c r="AK26" s="1361"/>
      <c r="AL26" s="1360"/>
      <c r="AM26" s="1362"/>
      <c r="AN26" s="1361"/>
      <c r="AO26" s="1363"/>
      <c r="AP26" s="1363"/>
      <c r="AQ26" s="1364"/>
    </row>
    <row r="27" spans="1:43" ht="18.75" customHeight="1" x14ac:dyDescent="0.4">
      <c r="A27" s="1365" t="s">
        <v>331</v>
      </c>
      <c r="B27" s="1366"/>
      <c r="C27" s="1366"/>
      <c r="D27" s="1366"/>
      <c r="E27" s="1366"/>
      <c r="F27" s="1366"/>
      <c r="G27" s="1366"/>
      <c r="H27" s="1367"/>
      <c r="I27" s="1368"/>
      <c r="J27" s="1369"/>
      <c r="K27" s="852"/>
      <c r="L27" s="852"/>
      <c r="M27" s="852"/>
      <c r="N27" s="1360"/>
      <c r="O27" s="1361"/>
      <c r="P27" s="1360"/>
      <c r="Q27" s="1362"/>
      <c r="R27" s="1361"/>
      <c r="S27" s="1363"/>
      <c r="T27" s="1363"/>
      <c r="U27" s="1364"/>
      <c r="W27" s="1365" t="s">
        <v>331</v>
      </c>
      <c r="X27" s="1366"/>
      <c r="Y27" s="1366"/>
      <c r="Z27" s="1366"/>
      <c r="AA27" s="1366"/>
      <c r="AB27" s="1366"/>
      <c r="AC27" s="1366"/>
      <c r="AD27" s="1367"/>
      <c r="AE27" s="1368"/>
      <c r="AF27" s="1369"/>
      <c r="AG27" s="852"/>
      <c r="AH27" s="852"/>
      <c r="AI27" s="852"/>
      <c r="AJ27" s="1360"/>
      <c r="AK27" s="1361"/>
      <c r="AL27" s="1360"/>
      <c r="AM27" s="1362"/>
      <c r="AN27" s="1361"/>
      <c r="AO27" s="1363"/>
      <c r="AP27" s="1363"/>
      <c r="AQ27" s="1364"/>
    </row>
    <row r="28" spans="1:43" ht="18.75" customHeight="1" x14ac:dyDescent="0.4">
      <c r="A28" s="1365" t="s">
        <v>332</v>
      </c>
      <c r="B28" s="1366"/>
      <c r="C28" s="1366"/>
      <c r="D28" s="1366"/>
      <c r="E28" s="1366"/>
      <c r="F28" s="1366"/>
      <c r="G28" s="1366"/>
      <c r="H28" s="1367"/>
      <c r="I28" s="1368"/>
      <c r="J28" s="1369"/>
      <c r="K28" s="852"/>
      <c r="L28" s="852"/>
      <c r="M28" s="852"/>
      <c r="N28" s="1360"/>
      <c r="O28" s="1361"/>
      <c r="P28" s="1360"/>
      <c r="Q28" s="1362"/>
      <c r="R28" s="1361"/>
      <c r="S28" s="1363"/>
      <c r="T28" s="1363"/>
      <c r="U28" s="1364"/>
      <c r="W28" s="1365" t="s">
        <v>332</v>
      </c>
      <c r="X28" s="1366"/>
      <c r="Y28" s="1366"/>
      <c r="Z28" s="1366"/>
      <c r="AA28" s="1366"/>
      <c r="AB28" s="1366"/>
      <c r="AC28" s="1366"/>
      <c r="AD28" s="1367"/>
      <c r="AE28" s="1368"/>
      <c r="AF28" s="1369"/>
      <c r="AG28" s="852"/>
      <c r="AH28" s="852"/>
      <c r="AI28" s="852"/>
      <c r="AJ28" s="1360"/>
      <c r="AK28" s="1361"/>
      <c r="AL28" s="1360"/>
      <c r="AM28" s="1362"/>
      <c r="AN28" s="1361"/>
      <c r="AO28" s="1363"/>
      <c r="AP28" s="1363"/>
      <c r="AQ28" s="1364"/>
    </row>
    <row r="29" spans="1:43" ht="18.75" customHeight="1" x14ac:dyDescent="0.4">
      <c r="A29" s="1365" t="s">
        <v>333</v>
      </c>
      <c r="B29" s="1366"/>
      <c r="C29" s="1366"/>
      <c r="D29" s="1366"/>
      <c r="E29" s="1366"/>
      <c r="F29" s="1366"/>
      <c r="G29" s="1366"/>
      <c r="H29" s="1367"/>
      <c r="I29" s="1368"/>
      <c r="J29" s="1369"/>
      <c r="K29" s="852"/>
      <c r="L29" s="852"/>
      <c r="M29" s="852"/>
      <c r="N29" s="1360"/>
      <c r="O29" s="1361"/>
      <c r="P29" s="1360"/>
      <c r="Q29" s="1362"/>
      <c r="R29" s="1361"/>
      <c r="S29" s="1363"/>
      <c r="T29" s="1363"/>
      <c r="U29" s="1364"/>
      <c r="W29" s="1365" t="s">
        <v>333</v>
      </c>
      <c r="X29" s="1366"/>
      <c r="Y29" s="1366"/>
      <c r="Z29" s="1366"/>
      <c r="AA29" s="1366"/>
      <c r="AB29" s="1366"/>
      <c r="AC29" s="1366"/>
      <c r="AD29" s="1367"/>
      <c r="AE29" s="1368"/>
      <c r="AF29" s="1369"/>
      <c r="AG29" s="852"/>
      <c r="AH29" s="852"/>
      <c r="AI29" s="852"/>
      <c r="AJ29" s="1360"/>
      <c r="AK29" s="1361"/>
      <c r="AL29" s="1360"/>
      <c r="AM29" s="1362"/>
      <c r="AN29" s="1361"/>
      <c r="AO29" s="1363"/>
      <c r="AP29" s="1363"/>
      <c r="AQ29" s="1364"/>
    </row>
    <row r="30" spans="1:43" ht="18.75" customHeight="1" x14ac:dyDescent="0.4">
      <c r="A30" s="1365" t="s">
        <v>872</v>
      </c>
      <c r="B30" s="1366"/>
      <c r="C30" s="1366"/>
      <c r="D30" s="1366"/>
      <c r="E30" s="1366"/>
      <c r="F30" s="1366"/>
      <c r="G30" s="1366"/>
      <c r="H30" s="1367"/>
      <c r="I30" s="1368"/>
      <c r="J30" s="1369"/>
      <c r="K30" s="852"/>
      <c r="L30" s="852"/>
      <c r="M30" s="852"/>
      <c r="N30" s="1360"/>
      <c r="O30" s="1361"/>
      <c r="P30" s="1360"/>
      <c r="Q30" s="1362"/>
      <c r="R30" s="1361"/>
      <c r="S30" s="1363"/>
      <c r="T30" s="1363"/>
      <c r="U30" s="1364"/>
      <c r="W30" s="1365" t="s">
        <v>872</v>
      </c>
      <c r="X30" s="1366"/>
      <c r="Y30" s="1366"/>
      <c r="Z30" s="1366"/>
      <c r="AA30" s="1366"/>
      <c r="AB30" s="1366"/>
      <c r="AC30" s="1366"/>
      <c r="AD30" s="1367"/>
      <c r="AE30" s="1368"/>
      <c r="AF30" s="1369"/>
      <c r="AG30" s="852"/>
      <c r="AH30" s="852"/>
      <c r="AI30" s="852"/>
      <c r="AJ30" s="1360"/>
      <c r="AK30" s="1361"/>
      <c r="AL30" s="1360"/>
      <c r="AM30" s="1362"/>
      <c r="AN30" s="1361"/>
      <c r="AO30" s="1363"/>
      <c r="AP30" s="1363"/>
      <c r="AQ30" s="1364"/>
    </row>
    <row r="31" spans="1:43" ht="18.75" customHeight="1" x14ac:dyDescent="0.4">
      <c r="A31" s="1365" t="s">
        <v>334</v>
      </c>
      <c r="B31" s="1366"/>
      <c r="C31" s="1366"/>
      <c r="D31" s="1366"/>
      <c r="E31" s="1366"/>
      <c r="F31" s="1366"/>
      <c r="G31" s="1366"/>
      <c r="H31" s="1367"/>
      <c r="I31" s="1368"/>
      <c r="J31" s="1369"/>
      <c r="K31" s="852"/>
      <c r="L31" s="852"/>
      <c r="M31" s="852"/>
      <c r="N31" s="1360"/>
      <c r="O31" s="1361"/>
      <c r="P31" s="1360"/>
      <c r="Q31" s="1362"/>
      <c r="R31" s="1361"/>
      <c r="S31" s="1363"/>
      <c r="T31" s="1363"/>
      <c r="U31" s="1364"/>
      <c r="W31" s="1365" t="s">
        <v>335</v>
      </c>
      <c r="X31" s="1366"/>
      <c r="Y31" s="1366"/>
      <c r="Z31" s="1366"/>
      <c r="AA31" s="1366"/>
      <c r="AB31" s="1366"/>
      <c r="AC31" s="1366"/>
      <c r="AD31" s="1367"/>
      <c r="AE31" s="1368"/>
      <c r="AF31" s="1369"/>
      <c r="AG31" s="852"/>
      <c r="AH31" s="852"/>
      <c r="AI31" s="852"/>
      <c r="AJ31" s="1360"/>
      <c r="AK31" s="1361"/>
      <c r="AL31" s="1360"/>
      <c r="AM31" s="1362"/>
      <c r="AN31" s="1361"/>
      <c r="AO31" s="1363"/>
      <c r="AP31" s="1363"/>
      <c r="AQ31" s="1364"/>
    </row>
    <row r="32" spans="1:43" ht="18.75" customHeight="1" x14ac:dyDescent="0.4">
      <c r="A32" s="1365" t="s">
        <v>873</v>
      </c>
      <c r="B32" s="1366"/>
      <c r="C32" s="1366"/>
      <c r="D32" s="1366"/>
      <c r="E32" s="1366"/>
      <c r="F32" s="1366"/>
      <c r="G32" s="1366"/>
      <c r="H32" s="1367"/>
      <c r="I32" s="1368"/>
      <c r="J32" s="1369"/>
      <c r="K32" s="852"/>
      <c r="L32" s="852"/>
      <c r="M32" s="852"/>
      <c r="N32" s="1360"/>
      <c r="O32" s="1361"/>
      <c r="P32" s="1360"/>
      <c r="Q32" s="1362"/>
      <c r="R32" s="1361"/>
      <c r="S32" s="1363"/>
      <c r="T32" s="1363"/>
      <c r="U32" s="1364"/>
      <c r="W32" s="1365" t="s">
        <v>874</v>
      </c>
      <c r="X32" s="1366"/>
      <c r="Y32" s="1366"/>
      <c r="Z32" s="1366"/>
      <c r="AA32" s="1366"/>
      <c r="AB32" s="1366"/>
      <c r="AC32" s="1366"/>
      <c r="AD32" s="1367"/>
      <c r="AE32" s="1368"/>
      <c r="AF32" s="1369"/>
      <c r="AG32" s="852"/>
      <c r="AH32" s="852"/>
      <c r="AI32" s="852"/>
      <c r="AJ32" s="1360"/>
      <c r="AK32" s="1361"/>
      <c r="AL32" s="1360"/>
      <c r="AM32" s="1362"/>
      <c r="AN32" s="1361"/>
      <c r="AO32" s="1363"/>
      <c r="AP32" s="1363"/>
      <c r="AQ32" s="1364"/>
    </row>
    <row r="33" spans="1:45" ht="18.75" customHeight="1" x14ac:dyDescent="0.4">
      <c r="A33" s="1365" t="s">
        <v>875</v>
      </c>
      <c r="B33" s="1366"/>
      <c r="C33" s="1366"/>
      <c r="D33" s="1366"/>
      <c r="E33" s="1366"/>
      <c r="F33" s="1366"/>
      <c r="G33" s="1366"/>
      <c r="H33" s="1367"/>
      <c r="I33" s="1368"/>
      <c r="J33" s="1369"/>
      <c r="K33" s="852"/>
      <c r="L33" s="852"/>
      <c r="M33" s="852"/>
      <c r="N33" s="1360"/>
      <c r="O33" s="1361"/>
      <c r="P33" s="1360"/>
      <c r="Q33" s="1362"/>
      <c r="R33" s="1361"/>
      <c r="S33" s="1363"/>
      <c r="T33" s="1363"/>
      <c r="U33" s="1364"/>
      <c r="W33" s="1365" t="s">
        <v>876</v>
      </c>
      <c r="X33" s="1366"/>
      <c r="Y33" s="1366"/>
      <c r="Z33" s="1366"/>
      <c r="AA33" s="1366"/>
      <c r="AB33" s="1366"/>
      <c r="AC33" s="1366"/>
      <c r="AD33" s="1367"/>
      <c r="AE33" s="1368"/>
      <c r="AF33" s="1369"/>
      <c r="AG33" s="852"/>
      <c r="AH33" s="852"/>
      <c r="AI33" s="852"/>
      <c r="AJ33" s="1360"/>
      <c r="AK33" s="1361"/>
      <c r="AL33" s="1360"/>
      <c r="AM33" s="1362"/>
      <c r="AN33" s="1361"/>
      <c r="AO33" s="1363"/>
      <c r="AP33" s="1363"/>
      <c r="AQ33" s="1364"/>
    </row>
    <row r="34" spans="1:45" ht="18.75" customHeight="1" x14ac:dyDescent="0.4">
      <c r="A34" s="1370" t="s">
        <v>877</v>
      </c>
      <c r="B34" s="1371"/>
      <c r="C34" s="1371"/>
      <c r="D34" s="1371"/>
      <c r="E34" s="1371"/>
      <c r="F34" s="1371"/>
      <c r="G34" s="1371"/>
      <c r="H34" s="1372"/>
      <c r="I34" s="1368"/>
      <c r="J34" s="1369"/>
      <c r="K34" s="852"/>
      <c r="L34" s="852"/>
      <c r="M34" s="852"/>
      <c r="N34" s="1360"/>
      <c r="O34" s="1361"/>
      <c r="P34" s="1360"/>
      <c r="Q34" s="1362"/>
      <c r="R34" s="1361"/>
      <c r="S34" s="1363"/>
      <c r="T34" s="1363"/>
      <c r="U34" s="1364"/>
      <c r="W34" s="1370" t="s">
        <v>878</v>
      </c>
      <c r="X34" s="1371"/>
      <c r="Y34" s="1371"/>
      <c r="Z34" s="1371"/>
      <c r="AA34" s="1371"/>
      <c r="AB34" s="1371"/>
      <c r="AC34" s="1371"/>
      <c r="AD34" s="1372"/>
      <c r="AE34" s="1368"/>
      <c r="AF34" s="1369"/>
      <c r="AG34" s="852"/>
      <c r="AH34" s="852"/>
      <c r="AI34" s="852"/>
      <c r="AJ34" s="1360"/>
      <c r="AK34" s="1361"/>
      <c r="AL34" s="1360"/>
      <c r="AM34" s="1362"/>
      <c r="AN34" s="1361"/>
      <c r="AO34" s="1363"/>
      <c r="AP34" s="1363"/>
      <c r="AQ34" s="1364"/>
    </row>
    <row r="35" spans="1:45" ht="18.75" customHeight="1" x14ac:dyDescent="0.4">
      <c r="A35" s="1365" t="s">
        <v>879</v>
      </c>
      <c r="B35" s="1366"/>
      <c r="C35" s="1366"/>
      <c r="D35" s="1366"/>
      <c r="E35" s="1366"/>
      <c r="F35" s="1366"/>
      <c r="G35" s="1366"/>
      <c r="H35" s="1367"/>
      <c r="I35" s="1368"/>
      <c r="J35" s="1369"/>
      <c r="K35" s="852"/>
      <c r="L35" s="852"/>
      <c r="M35" s="852"/>
      <c r="N35" s="1360"/>
      <c r="O35" s="1361"/>
      <c r="P35" s="1360"/>
      <c r="Q35" s="1362"/>
      <c r="R35" s="1361"/>
      <c r="S35" s="1363"/>
      <c r="T35" s="1363"/>
      <c r="U35" s="1364"/>
      <c r="W35" s="1365" t="s">
        <v>880</v>
      </c>
      <c r="X35" s="1366"/>
      <c r="Y35" s="1366"/>
      <c r="Z35" s="1366"/>
      <c r="AA35" s="1366"/>
      <c r="AB35" s="1366"/>
      <c r="AC35" s="1366"/>
      <c r="AD35" s="1367"/>
      <c r="AE35" s="1368"/>
      <c r="AF35" s="1369"/>
      <c r="AG35" s="852"/>
      <c r="AH35" s="852"/>
      <c r="AI35" s="852"/>
      <c r="AJ35" s="1360"/>
      <c r="AK35" s="1361"/>
      <c r="AL35" s="1360"/>
      <c r="AM35" s="1362"/>
      <c r="AN35" s="1361"/>
      <c r="AO35" s="1363"/>
      <c r="AP35" s="1363"/>
      <c r="AQ35" s="1364"/>
    </row>
    <row r="36" spans="1:45" ht="18.75" customHeight="1" x14ac:dyDescent="0.4">
      <c r="A36" s="1370" t="s">
        <v>336</v>
      </c>
      <c r="B36" s="1371"/>
      <c r="C36" s="1371"/>
      <c r="D36" s="1371"/>
      <c r="E36" s="1371"/>
      <c r="F36" s="1371"/>
      <c r="G36" s="1371"/>
      <c r="H36" s="1372"/>
      <c r="I36" s="1368"/>
      <c r="J36" s="1369"/>
      <c r="K36" s="852"/>
      <c r="L36" s="852"/>
      <c r="M36" s="852"/>
      <c r="N36" s="1360"/>
      <c r="O36" s="1361"/>
      <c r="P36" s="1360"/>
      <c r="Q36" s="1362"/>
      <c r="R36" s="1361"/>
      <c r="S36" s="1363"/>
      <c r="T36" s="1363"/>
      <c r="U36" s="1364"/>
      <c r="W36" s="1370" t="s">
        <v>337</v>
      </c>
      <c r="X36" s="1371"/>
      <c r="Y36" s="1371"/>
      <c r="Z36" s="1371"/>
      <c r="AA36" s="1371"/>
      <c r="AB36" s="1371"/>
      <c r="AC36" s="1371"/>
      <c r="AD36" s="1372"/>
      <c r="AE36" s="1368"/>
      <c r="AF36" s="1369"/>
      <c r="AG36" s="852"/>
      <c r="AH36" s="852"/>
      <c r="AI36" s="852"/>
      <c r="AJ36" s="1360"/>
      <c r="AK36" s="1361"/>
      <c r="AL36" s="1360"/>
      <c r="AM36" s="1362"/>
      <c r="AN36" s="1361"/>
      <c r="AO36" s="1363"/>
      <c r="AP36" s="1363"/>
      <c r="AQ36" s="1364"/>
    </row>
    <row r="37" spans="1:45" ht="18.75" customHeight="1" thickBot="1" x14ac:dyDescent="0.45">
      <c r="A37" s="1373" t="s">
        <v>338</v>
      </c>
      <c r="B37" s="1374"/>
      <c r="C37" s="1374"/>
      <c r="D37" s="1374"/>
      <c r="E37" s="1374"/>
      <c r="F37" s="1374"/>
      <c r="G37" s="1374"/>
      <c r="H37" s="1375"/>
      <c r="I37" s="1376"/>
      <c r="J37" s="1377"/>
      <c r="K37" s="1378"/>
      <c r="L37" s="1378"/>
      <c r="M37" s="1378"/>
      <c r="N37" s="1379"/>
      <c r="O37" s="1380"/>
      <c r="P37" s="1379"/>
      <c r="Q37" s="1381"/>
      <c r="R37" s="1380"/>
      <c r="S37" s="1382"/>
      <c r="T37" s="1382"/>
      <c r="U37" s="1383"/>
      <c r="W37" s="1373" t="s">
        <v>339</v>
      </c>
      <c r="X37" s="1374"/>
      <c r="Y37" s="1374"/>
      <c r="Z37" s="1374"/>
      <c r="AA37" s="1374"/>
      <c r="AB37" s="1374"/>
      <c r="AC37" s="1374"/>
      <c r="AD37" s="1375"/>
      <c r="AE37" s="1376"/>
      <c r="AF37" s="1377"/>
      <c r="AG37" s="1378"/>
      <c r="AH37" s="1378"/>
      <c r="AI37" s="1378"/>
      <c r="AJ37" s="1379"/>
      <c r="AK37" s="1380"/>
      <c r="AL37" s="1379"/>
      <c r="AM37" s="1381"/>
      <c r="AN37" s="1380"/>
      <c r="AO37" s="1382"/>
      <c r="AP37" s="1382"/>
      <c r="AQ37" s="1383"/>
    </row>
    <row r="38" spans="1:45" ht="18.75" customHeight="1" x14ac:dyDescent="0.4">
      <c r="A38" s="66"/>
      <c r="B38" s="66"/>
      <c r="C38" s="66"/>
      <c r="D38" s="66"/>
      <c r="E38" s="66"/>
      <c r="F38" s="66"/>
    </row>
    <row r="39" spans="1:45" ht="18.75" customHeight="1" thickBot="1" x14ac:dyDescent="0.45">
      <c r="A39" s="31" t="s">
        <v>341</v>
      </c>
      <c r="D39" s="66"/>
      <c r="E39" s="66"/>
      <c r="F39" s="66"/>
      <c r="W39" s="31" t="s">
        <v>342</v>
      </c>
    </row>
    <row r="40" spans="1:45" ht="18.75" customHeight="1" thickBot="1" x14ac:dyDescent="0.45">
      <c r="A40" s="31" t="s">
        <v>343</v>
      </c>
      <c r="B40" s="66"/>
      <c r="C40" s="66"/>
      <c r="D40" s="66"/>
      <c r="E40" s="66"/>
      <c r="F40" s="66"/>
      <c r="G40" s="66"/>
      <c r="W40" s="715" t="s">
        <v>344</v>
      </c>
      <c r="X40" s="607"/>
      <c r="Y40" s="607"/>
      <c r="Z40" s="607"/>
      <c r="AA40" s="607"/>
      <c r="AB40" s="607"/>
      <c r="AC40" s="607"/>
      <c r="AD40" s="669"/>
      <c r="AE40" s="231"/>
      <c r="AF40" s="231"/>
      <c r="AG40" s="232" t="s">
        <v>202</v>
      </c>
      <c r="AH40" s="1399"/>
      <c r="AI40" s="1399"/>
      <c r="AJ40" s="1399"/>
      <c r="AK40" s="1399"/>
      <c r="AL40" s="1399"/>
      <c r="AM40" s="233" t="s">
        <v>203</v>
      </c>
      <c r="AN40" s="233"/>
      <c r="AO40" s="234"/>
      <c r="AP40" s="235" t="s">
        <v>204</v>
      </c>
      <c r="AQ40" s="236"/>
    </row>
    <row r="41" spans="1:45" ht="18.75" customHeight="1" thickBot="1" x14ac:dyDescent="0.45">
      <c r="A41" s="1389" t="s">
        <v>345</v>
      </c>
      <c r="B41" s="1390"/>
      <c r="C41" s="1390"/>
      <c r="D41" s="1390"/>
      <c r="E41" s="1390"/>
      <c r="F41" s="1390"/>
      <c r="G41" s="1390"/>
      <c r="H41" s="1391"/>
      <c r="I41" s="1392"/>
      <c r="J41" s="1392"/>
      <c r="K41" s="1392"/>
      <c r="L41" s="1392"/>
      <c r="M41" s="1392"/>
      <c r="N41" s="1392"/>
      <c r="O41" s="1392"/>
      <c r="P41" s="1392"/>
      <c r="Q41" s="1392"/>
      <c r="R41" s="1392"/>
      <c r="S41" s="1392"/>
      <c r="T41" s="1392"/>
      <c r="U41" s="1393"/>
      <c r="W41" s="1394" t="s">
        <v>346</v>
      </c>
      <c r="X41" s="1395"/>
      <c r="Y41" s="1395"/>
      <c r="Z41" s="1395"/>
      <c r="AA41" s="1395"/>
      <c r="AB41" s="1395"/>
      <c r="AC41" s="1395"/>
      <c r="AD41" s="1396"/>
      <c r="AE41" s="1397"/>
      <c r="AF41" s="1397"/>
      <c r="AG41" s="1397"/>
      <c r="AH41" s="1397"/>
      <c r="AI41" s="1397"/>
      <c r="AJ41" s="1397"/>
      <c r="AK41" s="1397"/>
      <c r="AL41" s="1397"/>
      <c r="AM41" s="1397"/>
      <c r="AN41" s="1397"/>
      <c r="AO41" s="1397"/>
      <c r="AP41" s="1397"/>
      <c r="AQ41" s="1398"/>
    </row>
    <row r="42" spans="1:45" ht="18.75" customHeight="1" x14ac:dyDescent="0.4">
      <c r="A42" s="237"/>
      <c r="B42" s="238"/>
      <c r="C42" s="238"/>
      <c r="D42" s="238"/>
      <c r="E42" s="239"/>
      <c r="F42" s="239"/>
      <c r="G42" s="239"/>
      <c r="AL42" s="237"/>
      <c r="AM42" s="237"/>
      <c r="AN42" s="66"/>
      <c r="AO42" s="66"/>
      <c r="AP42" s="66"/>
      <c r="AQ42" s="66"/>
      <c r="AR42" s="66"/>
      <c r="AS42" s="66"/>
    </row>
    <row r="43" spans="1:45" ht="18.75" customHeight="1" thickBot="1" x14ac:dyDescent="0.45">
      <c r="A43" s="31" t="s">
        <v>347</v>
      </c>
      <c r="B43" s="238"/>
      <c r="C43" s="238"/>
      <c r="D43" s="238"/>
      <c r="E43" s="239"/>
      <c r="F43" s="239"/>
      <c r="G43" s="239"/>
      <c r="H43" s="239"/>
      <c r="I43" s="239"/>
      <c r="J43" s="239"/>
      <c r="K43" s="239"/>
      <c r="L43" s="239"/>
      <c r="W43" s="31" t="s">
        <v>348</v>
      </c>
      <c r="AN43" s="66"/>
      <c r="AO43" s="66"/>
      <c r="AP43" s="66"/>
      <c r="AQ43" s="66"/>
      <c r="AR43" s="66"/>
      <c r="AS43" s="66"/>
    </row>
    <row r="44" spans="1:45" ht="18.75" customHeight="1" x14ac:dyDescent="0.4">
      <c r="A44" s="1384"/>
      <c r="B44" s="1385"/>
      <c r="C44" s="1385"/>
      <c r="D44" s="1385"/>
      <c r="E44" s="1385"/>
      <c r="F44" s="1385"/>
      <c r="G44" s="560" t="s">
        <v>142</v>
      </c>
      <c r="H44" s="560"/>
      <c r="I44" s="560"/>
      <c r="J44" s="560"/>
      <c r="K44" s="560"/>
      <c r="L44" s="560"/>
      <c r="M44" s="560"/>
      <c r="N44" s="1386" t="s">
        <v>349</v>
      </c>
      <c r="O44" s="1386"/>
      <c r="P44" s="1386"/>
      <c r="Q44" s="1386"/>
      <c r="R44" s="1386"/>
      <c r="S44" s="1386"/>
      <c r="T44" s="1387"/>
      <c r="U44" s="1388"/>
      <c r="W44" s="1384"/>
      <c r="X44" s="1385"/>
      <c r="Y44" s="1385"/>
      <c r="Z44" s="1385"/>
      <c r="AA44" s="1385"/>
      <c r="AB44" s="1385"/>
      <c r="AC44" s="560" t="s">
        <v>142</v>
      </c>
      <c r="AD44" s="560"/>
      <c r="AE44" s="560"/>
      <c r="AF44" s="560"/>
      <c r="AG44" s="560"/>
      <c r="AH44" s="560"/>
      <c r="AI44" s="560"/>
      <c r="AJ44" s="1386" t="s">
        <v>349</v>
      </c>
      <c r="AK44" s="1386"/>
      <c r="AL44" s="1386"/>
      <c r="AM44" s="1386"/>
      <c r="AN44" s="1386"/>
      <c r="AO44" s="1386"/>
      <c r="AP44" s="1387"/>
      <c r="AQ44" s="1388"/>
      <c r="AR44" s="66"/>
      <c r="AS44" s="66"/>
    </row>
    <row r="45" spans="1:45" ht="18.75" customHeight="1" x14ac:dyDescent="0.4">
      <c r="A45" s="1401" t="s">
        <v>350</v>
      </c>
      <c r="B45" s="554"/>
      <c r="C45" s="554"/>
      <c r="D45" s="554"/>
      <c r="E45" s="554"/>
      <c r="F45" s="554"/>
      <c r="G45" s="1403"/>
      <c r="H45" s="1403"/>
      <c r="I45" s="1403"/>
      <c r="J45" s="1403"/>
      <c r="K45" s="1403"/>
      <c r="L45" s="1403"/>
      <c r="M45" s="1403"/>
      <c r="N45" s="690"/>
      <c r="O45" s="635"/>
      <c r="P45" s="610" t="s">
        <v>15</v>
      </c>
      <c r="Q45" s="635"/>
      <c r="R45" s="610" t="s">
        <v>211</v>
      </c>
      <c r="S45" s="635"/>
      <c r="T45" s="635"/>
      <c r="U45" s="689" t="s">
        <v>29</v>
      </c>
      <c r="W45" s="1401" t="s">
        <v>351</v>
      </c>
      <c r="X45" s="554"/>
      <c r="Y45" s="554"/>
      <c r="Z45" s="554"/>
      <c r="AA45" s="554"/>
      <c r="AB45" s="554"/>
      <c r="AC45" s="1403"/>
      <c r="AD45" s="1403"/>
      <c r="AE45" s="1403"/>
      <c r="AF45" s="1403"/>
      <c r="AG45" s="1403"/>
      <c r="AH45" s="1403"/>
      <c r="AI45" s="1403"/>
      <c r="AJ45" s="690"/>
      <c r="AK45" s="635"/>
      <c r="AL45" s="610" t="s">
        <v>15</v>
      </c>
      <c r="AM45" s="635"/>
      <c r="AN45" s="610" t="s">
        <v>211</v>
      </c>
      <c r="AO45" s="635"/>
      <c r="AP45" s="635"/>
      <c r="AQ45" s="689" t="s">
        <v>29</v>
      </c>
    </row>
    <row r="46" spans="1:45" ht="18.75" customHeight="1" thickBot="1" x14ac:dyDescent="0.45">
      <c r="A46" s="1401"/>
      <c r="B46" s="554"/>
      <c r="C46" s="554"/>
      <c r="D46" s="554"/>
      <c r="E46" s="554"/>
      <c r="F46" s="554"/>
      <c r="G46" s="1403"/>
      <c r="H46" s="1403"/>
      <c r="I46" s="1403"/>
      <c r="J46" s="1403"/>
      <c r="K46" s="1403"/>
      <c r="L46" s="1403"/>
      <c r="M46" s="1403"/>
      <c r="N46" s="555"/>
      <c r="O46" s="556"/>
      <c r="P46" s="557"/>
      <c r="Q46" s="556"/>
      <c r="R46" s="557"/>
      <c r="S46" s="556"/>
      <c r="T46" s="556"/>
      <c r="U46" s="566"/>
      <c r="W46" s="1402"/>
      <c r="X46" s="590"/>
      <c r="Y46" s="590"/>
      <c r="Z46" s="590"/>
      <c r="AA46" s="590"/>
      <c r="AB46" s="590"/>
      <c r="AC46" s="1404"/>
      <c r="AD46" s="1404"/>
      <c r="AE46" s="1404"/>
      <c r="AF46" s="1404"/>
      <c r="AG46" s="1404"/>
      <c r="AH46" s="1404"/>
      <c r="AI46" s="1404"/>
      <c r="AJ46" s="755"/>
      <c r="AK46" s="644"/>
      <c r="AL46" s="613"/>
      <c r="AM46" s="644"/>
      <c r="AN46" s="613"/>
      <c r="AO46" s="644"/>
      <c r="AP46" s="644"/>
      <c r="AQ46" s="1400"/>
    </row>
    <row r="47" spans="1:45" ht="18.75" customHeight="1" x14ac:dyDescent="0.4">
      <c r="A47" s="1401" t="s">
        <v>352</v>
      </c>
      <c r="B47" s="554"/>
      <c r="C47" s="554"/>
      <c r="D47" s="554"/>
      <c r="E47" s="554"/>
      <c r="F47" s="554"/>
      <c r="G47" s="1403"/>
      <c r="H47" s="1403"/>
      <c r="I47" s="1403"/>
      <c r="J47" s="1403"/>
      <c r="K47" s="1403"/>
      <c r="L47" s="1403"/>
      <c r="M47" s="1403"/>
      <c r="N47" s="690"/>
      <c r="O47" s="635"/>
      <c r="P47" s="610" t="s">
        <v>15</v>
      </c>
      <c r="Q47" s="635"/>
      <c r="R47" s="610" t="s">
        <v>211</v>
      </c>
      <c r="S47" s="635"/>
      <c r="T47" s="635"/>
      <c r="U47" s="689" t="s">
        <v>29</v>
      </c>
    </row>
    <row r="48" spans="1:45" ht="18.75" customHeight="1" thickBot="1" x14ac:dyDescent="0.45">
      <c r="A48" s="1402"/>
      <c r="B48" s="590"/>
      <c r="C48" s="590"/>
      <c r="D48" s="590"/>
      <c r="E48" s="590"/>
      <c r="F48" s="590"/>
      <c r="G48" s="1404"/>
      <c r="H48" s="1404"/>
      <c r="I48" s="1404"/>
      <c r="J48" s="1404"/>
      <c r="K48" s="1404"/>
      <c r="L48" s="1404"/>
      <c r="M48" s="1404"/>
      <c r="N48" s="755"/>
      <c r="O48" s="644"/>
      <c r="P48" s="613"/>
      <c r="Q48" s="644"/>
      <c r="R48" s="613"/>
      <c r="S48" s="644"/>
      <c r="T48" s="644"/>
      <c r="U48" s="1400"/>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A44:F44"/>
    <mergeCell ref="G44:M44"/>
    <mergeCell ref="N44:U44"/>
    <mergeCell ref="W44:AB44"/>
    <mergeCell ref="AC44:AI44"/>
    <mergeCell ref="AJ44:AQ44"/>
    <mergeCell ref="W40:AD40"/>
    <mergeCell ref="A41:H41"/>
    <mergeCell ref="I41:U41"/>
    <mergeCell ref="W41:AD41"/>
    <mergeCell ref="AE41:AQ41"/>
    <mergeCell ref="AH40:AL40"/>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1"/>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DF902296-9A23-400B-AFDC-72E94814D635}"/>
    <dataValidation type="list" allowBlank="1" sqref="I6:I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WWM983064:WWM983077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AE6:AE19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I24:I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AE24:AE37" xr:uid="{444C1F55-51D3-49DB-9362-88841B6249A4}">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D4EF-2875-45BF-8F6E-CF448B988E21}">
  <sheetPr>
    <tabColor theme="7" tint="0.79998168889431442"/>
    <pageSetUpPr fitToPage="1"/>
  </sheetPr>
  <dimension ref="A1:BW198"/>
  <sheetViews>
    <sheetView view="pageBreakPreview" zoomScale="78" zoomScaleNormal="70" zoomScaleSheetLayoutView="78" workbookViewId="0">
      <selection activeCell="E7" sqref="E7:I8"/>
    </sheetView>
  </sheetViews>
  <sheetFormatPr defaultRowHeight="16.5" x14ac:dyDescent="0.4"/>
  <cols>
    <col min="1" max="75" width="4.5" style="26" customWidth="1"/>
    <col min="76" max="78" width="4.5" style="3" customWidth="1"/>
    <col min="79" max="256" width="9" style="3"/>
    <col min="257" max="334" width="4.5" style="3" customWidth="1"/>
    <col min="335" max="512" width="9" style="3"/>
    <col min="513" max="590" width="4.5" style="3" customWidth="1"/>
    <col min="591" max="768" width="9" style="3"/>
    <col min="769" max="846" width="4.5" style="3" customWidth="1"/>
    <col min="847" max="1024" width="9" style="3"/>
    <col min="1025" max="1102" width="4.5" style="3" customWidth="1"/>
    <col min="1103" max="1280" width="9" style="3"/>
    <col min="1281" max="1358" width="4.5" style="3" customWidth="1"/>
    <col min="1359" max="1536" width="9" style="3"/>
    <col min="1537" max="1614" width="4.5" style="3" customWidth="1"/>
    <col min="1615" max="1792" width="9" style="3"/>
    <col min="1793" max="1870" width="4.5" style="3" customWidth="1"/>
    <col min="1871" max="2048" width="9" style="3"/>
    <col min="2049" max="2126" width="4.5" style="3" customWidth="1"/>
    <col min="2127" max="2304" width="9" style="3"/>
    <col min="2305" max="2382" width="4.5" style="3" customWidth="1"/>
    <col min="2383" max="2560" width="9" style="3"/>
    <col min="2561" max="2638" width="4.5" style="3" customWidth="1"/>
    <col min="2639" max="2816" width="9" style="3"/>
    <col min="2817" max="2894" width="4.5" style="3" customWidth="1"/>
    <col min="2895" max="3072" width="9" style="3"/>
    <col min="3073" max="3150" width="4.5" style="3" customWidth="1"/>
    <col min="3151" max="3328" width="9" style="3"/>
    <col min="3329" max="3406" width="4.5" style="3" customWidth="1"/>
    <col min="3407" max="3584" width="9" style="3"/>
    <col min="3585" max="3662" width="4.5" style="3" customWidth="1"/>
    <col min="3663" max="3840" width="9" style="3"/>
    <col min="3841" max="3918" width="4.5" style="3" customWidth="1"/>
    <col min="3919" max="4096" width="9" style="3"/>
    <col min="4097" max="4174" width="4.5" style="3" customWidth="1"/>
    <col min="4175" max="4352" width="9" style="3"/>
    <col min="4353" max="4430" width="4.5" style="3" customWidth="1"/>
    <col min="4431" max="4608" width="9" style="3"/>
    <col min="4609" max="4686" width="4.5" style="3" customWidth="1"/>
    <col min="4687" max="4864" width="9" style="3"/>
    <col min="4865" max="4942" width="4.5" style="3" customWidth="1"/>
    <col min="4943" max="5120" width="9" style="3"/>
    <col min="5121" max="5198" width="4.5" style="3" customWidth="1"/>
    <col min="5199" max="5376" width="9" style="3"/>
    <col min="5377" max="5454" width="4.5" style="3" customWidth="1"/>
    <col min="5455" max="5632" width="9" style="3"/>
    <col min="5633" max="5710" width="4.5" style="3" customWidth="1"/>
    <col min="5711" max="5888" width="9" style="3"/>
    <col min="5889" max="5966" width="4.5" style="3" customWidth="1"/>
    <col min="5967" max="6144" width="9" style="3"/>
    <col min="6145" max="6222" width="4.5" style="3" customWidth="1"/>
    <col min="6223" max="6400" width="9" style="3"/>
    <col min="6401" max="6478" width="4.5" style="3" customWidth="1"/>
    <col min="6479" max="6656" width="9" style="3"/>
    <col min="6657" max="6734" width="4.5" style="3" customWidth="1"/>
    <col min="6735" max="6912" width="9" style="3"/>
    <col min="6913" max="6990" width="4.5" style="3" customWidth="1"/>
    <col min="6991" max="7168" width="9" style="3"/>
    <col min="7169" max="7246" width="4.5" style="3" customWidth="1"/>
    <col min="7247" max="7424" width="9" style="3"/>
    <col min="7425" max="7502" width="4.5" style="3" customWidth="1"/>
    <col min="7503" max="7680" width="9" style="3"/>
    <col min="7681" max="7758" width="4.5" style="3" customWidth="1"/>
    <col min="7759" max="7936" width="9" style="3"/>
    <col min="7937" max="8014" width="4.5" style="3" customWidth="1"/>
    <col min="8015" max="8192" width="9" style="3"/>
    <col min="8193" max="8270" width="4.5" style="3" customWidth="1"/>
    <col min="8271" max="8448" width="9" style="3"/>
    <col min="8449" max="8526" width="4.5" style="3" customWidth="1"/>
    <col min="8527" max="8704" width="9" style="3"/>
    <col min="8705" max="8782" width="4.5" style="3" customWidth="1"/>
    <col min="8783" max="8960" width="9" style="3"/>
    <col min="8961" max="9038" width="4.5" style="3" customWidth="1"/>
    <col min="9039" max="9216" width="9" style="3"/>
    <col min="9217" max="9294" width="4.5" style="3" customWidth="1"/>
    <col min="9295" max="9472" width="9" style="3"/>
    <col min="9473" max="9550" width="4.5" style="3" customWidth="1"/>
    <col min="9551" max="9728" width="9" style="3"/>
    <col min="9729" max="9806" width="4.5" style="3" customWidth="1"/>
    <col min="9807" max="9984" width="9" style="3"/>
    <col min="9985" max="10062" width="4.5" style="3" customWidth="1"/>
    <col min="10063" max="10240" width="9" style="3"/>
    <col min="10241" max="10318" width="4.5" style="3" customWidth="1"/>
    <col min="10319" max="10496" width="9" style="3"/>
    <col min="10497" max="10574" width="4.5" style="3" customWidth="1"/>
    <col min="10575" max="10752" width="9" style="3"/>
    <col min="10753" max="10830" width="4.5" style="3" customWidth="1"/>
    <col min="10831" max="11008" width="9" style="3"/>
    <col min="11009" max="11086" width="4.5" style="3" customWidth="1"/>
    <col min="11087" max="11264" width="9" style="3"/>
    <col min="11265" max="11342" width="4.5" style="3" customWidth="1"/>
    <col min="11343" max="11520" width="9" style="3"/>
    <col min="11521" max="11598" width="4.5" style="3" customWidth="1"/>
    <col min="11599" max="11776" width="9" style="3"/>
    <col min="11777" max="11854" width="4.5" style="3" customWidth="1"/>
    <col min="11855" max="12032" width="9" style="3"/>
    <col min="12033" max="12110" width="4.5" style="3" customWidth="1"/>
    <col min="12111" max="12288" width="9" style="3"/>
    <col min="12289" max="12366" width="4.5" style="3" customWidth="1"/>
    <col min="12367" max="12544" width="9" style="3"/>
    <col min="12545" max="12622" width="4.5" style="3" customWidth="1"/>
    <col min="12623" max="12800" width="9" style="3"/>
    <col min="12801" max="12878" width="4.5" style="3" customWidth="1"/>
    <col min="12879" max="13056" width="9" style="3"/>
    <col min="13057" max="13134" width="4.5" style="3" customWidth="1"/>
    <col min="13135" max="13312" width="9" style="3"/>
    <col min="13313" max="13390" width="4.5" style="3" customWidth="1"/>
    <col min="13391" max="13568" width="9" style="3"/>
    <col min="13569" max="13646" width="4.5" style="3" customWidth="1"/>
    <col min="13647" max="13824" width="9" style="3"/>
    <col min="13825" max="13902" width="4.5" style="3" customWidth="1"/>
    <col min="13903" max="14080" width="9" style="3"/>
    <col min="14081" max="14158" width="4.5" style="3" customWidth="1"/>
    <col min="14159" max="14336" width="9" style="3"/>
    <col min="14337" max="14414" width="4.5" style="3" customWidth="1"/>
    <col min="14415" max="14592" width="9" style="3"/>
    <col min="14593" max="14670" width="4.5" style="3" customWidth="1"/>
    <col min="14671" max="14848" width="9" style="3"/>
    <col min="14849" max="14926" width="4.5" style="3" customWidth="1"/>
    <col min="14927" max="15104" width="9" style="3"/>
    <col min="15105" max="15182" width="4.5" style="3" customWidth="1"/>
    <col min="15183" max="15360" width="9" style="3"/>
    <col min="15361" max="15438" width="4.5" style="3" customWidth="1"/>
    <col min="15439" max="15616" width="9" style="3"/>
    <col min="15617" max="15694" width="4.5" style="3" customWidth="1"/>
    <col min="15695" max="15872" width="9" style="3"/>
    <col min="15873" max="15950" width="4.5" style="3" customWidth="1"/>
    <col min="15951" max="16128" width="9" style="3"/>
    <col min="16129" max="16206" width="4.5" style="3" customWidth="1"/>
    <col min="16207" max="16384" width="9" style="3"/>
  </cols>
  <sheetData>
    <row r="1" spans="1:43" ht="18.75" customHeight="1" x14ac:dyDescent="0.4">
      <c r="A1" s="60" t="s">
        <v>887</v>
      </c>
    </row>
    <row r="2" spans="1:43" ht="18.75" customHeight="1" thickBot="1" x14ac:dyDescent="0.45">
      <c r="A2" s="25" t="str">
        <f>"（１）施設職員の研修実施状況（令和"&amp;表紙・鑑!$S$3-1&amp;"年度実施状況及び令和"&amp;表紙・鑑!$S$3&amp;"年度実施計画)"</f>
        <v>（１）施設職員の研修実施状況（令和3年度実施状況及び令和4年度実施計画)</v>
      </c>
    </row>
    <row r="3" spans="1:43" ht="18.75" customHeight="1" x14ac:dyDescent="0.4">
      <c r="A3" s="559" t="s">
        <v>304</v>
      </c>
      <c r="B3" s="560"/>
      <c r="C3" s="560"/>
      <c r="D3" s="560"/>
      <c r="E3" s="560" t="s">
        <v>305</v>
      </c>
      <c r="F3" s="560"/>
      <c r="G3" s="560"/>
      <c r="H3" s="560"/>
      <c r="I3" s="560"/>
      <c r="J3" s="560" t="s">
        <v>306</v>
      </c>
      <c r="K3" s="560"/>
      <c r="L3" s="560"/>
      <c r="M3" s="560"/>
      <c r="N3" s="560"/>
      <c r="O3" s="1385" t="s">
        <v>307</v>
      </c>
      <c r="P3" s="1385"/>
      <c r="Q3" s="1385"/>
      <c r="R3" s="1385"/>
      <c r="S3" s="1385"/>
      <c r="T3" s="1385"/>
      <c r="U3" s="1385"/>
      <c r="V3" s="1385"/>
      <c r="W3" s="1385"/>
      <c r="X3" s="560" t="s">
        <v>308</v>
      </c>
      <c r="Y3" s="560"/>
      <c r="Z3" s="560"/>
      <c r="AA3" s="560"/>
      <c r="AB3" s="560"/>
      <c r="AC3" s="1385" t="s">
        <v>309</v>
      </c>
      <c r="AD3" s="1385"/>
      <c r="AE3" s="1385"/>
      <c r="AF3" s="1385"/>
      <c r="AG3" s="1385"/>
      <c r="AH3" s="560" t="s">
        <v>310</v>
      </c>
      <c r="AI3" s="560"/>
      <c r="AJ3" s="560"/>
      <c r="AK3" s="560"/>
      <c r="AL3" s="560"/>
      <c r="AM3" s="560"/>
      <c r="AN3" s="560"/>
      <c r="AO3" s="560"/>
      <c r="AP3" s="560"/>
      <c r="AQ3" s="1405"/>
    </row>
    <row r="4" spans="1:43" ht="18.75" customHeight="1" x14ac:dyDescent="0.4">
      <c r="A4" s="549"/>
      <c r="B4" s="550"/>
      <c r="C4" s="550"/>
      <c r="D4" s="550"/>
      <c r="E4" s="550"/>
      <c r="F4" s="550"/>
      <c r="G4" s="550"/>
      <c r="H4" s="550"/>
      <c r="I4" s="550"/>
      <c r="J4" s="550"/>
      <c r="K4" s="550"/>
      <c r="L4" s="550"/>
      <c r="M4" s="550"/>
      <c r="N4" s="550"/>
      <c r="O4" s="554"/>
      <c r="P4" s="554"/>
      <c r="Q4" s="554"/>
      <c r="R4" s="554"/>
      <c r="S4" s="554"/>
      <c r="T4" s="554"/>
      <c r="U4" s="554"/>
      <c r="V4" s="554"/>
      <c r="W4" s="554"/>
      <c r="X4" s="550"/>
      <c r="Y4" s="550"/>
      <c r="Z4" s="550"/>
      <c r="AA4" s="550"/>
      <c r="AB4" s="550"/>
      <c r="AC4" s="554"/>
      <c r="AD4" s="554"/>
      <c r="AE4" s="554"/>
      <c r="AF4" s="554"/>
      <c r="AG4" s="554"/>
      <c r="AH4" s="550"/>
      <c r="AI4" s="550"/>
      <c r="AJ4" s="550"/>
      <c r="AK4" s="550"/>
      <c r="AL4" s="550"/>
      <c r="AM4" s="550"/>
      <c r="AN4" s="550"/>
      <c r="AO4" s="550"/>
      <c r="AP4" s="550"/>
      <c r="AQ4" s="1406"/>
    </row>
    <row r="5" spans="1:43" ht="18.75" customHeight="1" x14ac:dyDescent="0.4">
      <c r="A5" s="1407" t="s">
        <v>311</v>
      </c>
      <c r="B5" s="1408"/>
      <c r="C5" s="1408"/>
      <c r="D5" s="1408"/>
      <c r="E5" s="1409" t="s">
        <v>916</v>
      </c>
      <c r="F5" s="1410"/>
      <c r="G5" s="1410"/>
      <c r="H5" s="1410"/>
      <c r="I5" s="1410"/>
      <c r="J5" s="1410" t="s">
        <v>917</v>
      </c>
      <c r="K5" s="1410"/>
      <c r="L5" s="1410"/>
      <c r="M5" s="1410"/>
      <c r="N5" s="1410"/>
      <c r="O5" s="1411" t="s">
        <v>918</v>
      </c>
      <c r="P5" s="1411"/>
      <c r="Q5" s="1411"/>
      <c r="R5" s="1411"/>
      <c r="S5" s="1411"/>
      <c r="T5" s="1411"/>
      <c r="U5" s="1411"/>
      <c r="V5" s="1411"/>
      <c r="W5" s="1411"/>
      <c r="X5" s="1410" t="s">
        <v>919</v>
      </c>
      <c r="Y5" s="1410"/>
      <c r="Z5" s="1410"/>
      <c r="AA5" s="1410"/>
      <c r="AB5" s="1410"/>
      <c r="AC5" s="643"/>
      <c r="AD5" s="643" t="s">
        <v>58</v>
      </c>
      <c r="AE5" s="50"/>
      <c r="AF5" s="643"/>
      <c r="AG5" s="1412" t="s">
        <v>45</v>
      </c>
      <c r="AH5" s="1413" t="s">
        <v>920</v>
      </c>
      <c r="AI5" s="1413"/>
      <c r="AJ5" s="1413"/>
      <c r="AK5" s="1413"/>
      <c r="AL5" s="1413"/>
      <c r="AM5" s="1413"/>
      <c r="AN5" s="1413"/>
      <c r="AO5" s="1413"/>
      <c r="AP5" s="1413"/>
      <c r="AQ5" s="1414"/>
    </row>
    <row r="6" spans="1:43" ht="18.75" customHeight="1" x14ac:dyDescent="0.4">
      <c r="A6" s="1407"/>
      <c r="B6" s="1408"/>
      <c r="C6" s="1408"/>
      <c r="D6" s="1408"/>
      <c r="E6" s="1410"/>
      <c r="F6" s="1410"/>
      <c r="G6" s="1410"/>
      <c r="H6" s="1410"/>
      <c r="I6" s="1410"/>
      <c r="J6" s="1410"/>
      <c r="K6" s="1410"/>
      <c r="L6" s="1410"/>
      <c r="M6" s="1410"/>
      <c r="N6" s="1410"/>
      <c r="O6" s="1411"/>
      <c r="P6" s="1411"/>
      <c r="Q6" s="1411"/>
      <c r="R6" s="1411"/>
      <c r="S6" s="1411"/>
      <c r="T6" s="1411"/>
      <c r="U6" s="1411"/>
      <c r="V6" s="1411"/>
      <c r="W6" s="1411"/>
      <c r="X6" s="1410"/>
      <c r="Y6" s="1410"/>
      <c r="Z6" s="1410"/>
      <c r="AA6" s="1410"/>
      <c r="AB6" s="1410"/>
      <c r="AC6" s="556"/>
      <c r="AD6" s="556"/>
      <c r="AE6" s="48"/>
      <c r="AF6" s="556"/>
      <c r="AG6" s="692"/>
      <c r="AH6" s="1413"/>
      <c r="AI6" s="1413"/>
      <c r="AJ6" s="1413"/>
      <c r="AK6" s="1413"/>
      <c r="AL6" s="1413"/>
      <c r="AM6" s="1413"/>
      <c r="AN6" s="1413"/>
      <c r="AO6" s="1413"/>
      <c r="AP6" s="1413"/>
      <c r="AQ6" s="1414"/>
    </row>
    <row r="7" spans="1:43" ht="18.75" customHeight="1" x14ac:dyDescent="0.4">
      <c r="A7" s="1407"/>
      <c r="B7" s="1408"/>
      <c r="C7" s="1408"/>
      <c r="D7" s="1408"/>
      <c r="E7" s="1415"/>
      <c r="F7" s="1415"/>
      <c r="G7" s="1415"/>
      <c r="H7" s="1415"/>
      <c r="I7" s="1415"/>
      <c r="J7" s="1415"/>
      <c r="K7" s="1415"/>
      <c r="L7" s="1415"/>
      <c r="M7" s="1415"/>
      <c r="N7" s="1415"/>
      <c r="O7" s="1413"/>
      <c r="P7" s="1413"/>
      <c r="Q7" s="1413"/>
      <c r="R7" s="1413"/>
      <c r="S7" s="1413"/>
      <c r="T7" s="1413"/>
      <c r="U7" s="1413"/>
      <c r="V7" s="1413"/>
      <c r="W7" s="1413"/>
      <c r="X7" s="1415"/>
      <c r="Y7" s="1415"/>
      <c r="Z7" s="1415"/>
      <c r="AA7" s="1415"/>
      <c r="AB7" s="1415"/>
      <c r="AC7" s="635"/>
      <c r="AD7" s="635" t="s">
        <v>58</v>
      </c>
      <c r="AE7" s="45"/>
      <c r="AF7" s="635"/>
      <c r="AG7" s="691" t="s">
        <v>45</v>
      </c>
      <c r="AH7" s="1413"/>
      <c r="AI7" s="1413"/>
      <c r="AJ7" s="1413"/>
      <c r="AK7" s="1413"/>
      <c r="AL7" s="1413"/>
      <c r="AM7" s="1413"/>
      <c r="AN7" s="1413"/>
      <c r="AO7" s="1413"/>
      <c r="AP7" s="1413"/>
      <c r="AQ7" s="1414"/>
    </row>
    <row r="8" spans="1:43" ht="18.75" customHeight="1" x14ac:dyDescent="0.4">
      <c r="A8" s="1407"/>
      <c r="B8" s="1408"/>
      <c r="C8" s="1408"/>
      <c r="D8" s="1408"/>
      <c r="E8" s="1415"/>
      <c r="F8" s="1415"/>
      <c r="G8" s="1415"/>
      <c r="H8" s="1415"/>
      <c r="I8" s="1415"/>
      <c r="J8" s="1415"/>
      <c r="K8" s="1415"/>
      <c r="L8" s="1415"/>
      <c r="M8" s="1415"/>
      <c r="N8" s="1415"/>
      <c r="O8" s="1413"/>
      <c r="P8" s="1413"/>
      <c r="Q8" s="1413"/>
      <c r="R8" s="1413"/>
      <c r="S8" s="1413"/>
      <c r="T8" s="1413"/>
      <c r="U8" s="1413"/>
      <c r="V8" s="1413"/>
      <c r="W8" s="1413"/>
      <c r="X8" s="1415"/>
      <c r="Y8" s="1415"/>
      <c r="Z8" s="1415"/>
      <c r="AA8" s="1415"/>
      <c r="AB8" s="1415"/>
      <c r="AC8" s="556"/>
      <c r="AD8" s="556"/>
      <c r="AE8" s="48"/>
      <c r="AF8" s="556"/>
      <c r="AG8" s="692"/>
      <c r="AH8" s="1413"/>
      <c r="AI8" s="1413"/>
      <c r="AJ8" s="1413"/>
      <c r="AK8" s="1413"/>
      <c r="AL8" s="1413"/>
      <c r="AM8" s="1413"/>
      <c r="AN8" s="1413"/>
      <c r="AO8" s="1413"/>
      <c r="AP8" s="1413"/>
      <c r="AQ8" s="1414"/>
    </row>
    <row r="9" spans="1:43" ht="18.75" customHeight="1" x14ac:dyDescent="0.4">
      <c r="A9" s="1407"/>
      <c r="B9" s="1408"/>
      <c r="C9" s="1408"/>
      <c r="D9" s="1408"/>
      <c r="E9" s="1415"/>
      <c r="F9" s="1415"/>
      <c r="G9" s="1415"/>
      <c r="H9" s="1415"/>
      <c r="I9" s="1415"/>
      <c r="J9" s="1415"/>
      <c r="K9" s="1415"/>
      <c r="L9" s="1415"/>
      <c r="M9" s="1415"/>
      <c r="N9" s="1415"/>
      <c r="O9" s="1413"/>
      <c r="P9" s="1413"/>
      <c r="Q9" s="1413"/>
      <c r="R9" s="1413"/>
      <c r="S9" s="1413"/>
      <c r="T9" s="1413"/>
      <c r="U9" s="1413"/>
      <c r="V9" s="1413"/>
      <c r="W9" s="1413"/>
      <c r="X9" s="1415"/>
      <c r="Y9" s="1415"/>
      <c r="Z9" s="1415"/>
      <c r="AA9" s="1415"/>
      <c r="AB9" s="1415"/>
      <c r="AC9" s="635"/>
      <c r="AD9" s="635" t="s">
        <v>58</v>
      </c>
      <c r="AE9" s="45"/>
      <c r="AF9" s="635"/>
      <c r="AG9" s="691" t="s">
        <v>45</v>
      </c>
      <c r="AH9" s="1413"/>
      <c r="AI9" s="1413"/>
      <c r="AJ9" s="1413"/>
      <c r="AK9" s="1413"/>
      <c r="AL9" s="1413"/>
      <c r="AM9" s="1413"/>
      <c r="AN9" s="1413"/>
      <c r="AO9" s="1413"/>
      <c r="AP9" s="1413"/>
      <c r="AQ9" s="1414"/>
    </row>
    <row r="10" spans="1:43" ht="18.75" customHeight="1" x14ac:dyDescent="0.4">
      <c r="A10" s="1407"/>
      <c r="B10" s="1408"/>
      <c r="C10" s="1408"/>
      <c r="D10" s="1408"/>
      <c r="E10" s="1415"/>
      <c r="F10" s="1415"/>
      <c r="G10" s="1415"/>
      <c r="H10" s="1415"/>
      <c r="I10" s="1415"/>
      <c r="J10" s="1415"/>
      <c r="K10" s="1415"/>
      <c r="L10" s="1415"/>
      <c r="M10" s="1415"/>
      <c r="N10" s="1415"/>
      <c r="O10" s="1413"/>
      <c r="P10" s="1413"/>
      <c r="Q10" s="1413"/>
      <c r="R10" s="1413"/>
      <c r="S10" s="1413"/>
      <c r="T10" s="1413"/>
      <c r="U10" s="1413"/>
      <c r="V10" s="1413"/>
      <c r="W10" s="1413"/>
      <c r="X10" s="1415"/>
      <c r="Y10" s="1415"/>
      <c r="Z10" s="1415"/>
      <c r="AA10" s="1415"/>
      <c r="AB10" s="1415"/>
      <c r="AC10" s="556"/>
      <c r="AD10" s="556"/>
      <c r="AE10" s="48"/>
      <c r="AF10" s="556"/>
      <c r="AG10" s="692"/>
      <c r="AH10" s="1413"/>
      <c r="AI10" s="1413"/>
      <c r="AJ10" s="1413"/>
      <c r="AK10" s="1413"/>
      <c r="AL10" s="1413"/>
      <c r="AM10" s="1413"/>
      <c r="AN10" s="1413"/>
      <c r="AO10" s="1413"/>
      <c r="AP10" s="1413"/>
      <c r="AQ10" s="1414"/>
    </row>
    <row r="11" spans="1:43" ht="18.75" customHeight="1" x14ac:dyDescent="0.4">
      <c r="A11" s="1407"/>
      <c r="B11" s="1408"/>
      <c r="C11" s="1408"/>
      <c r="D11" s="1408"/>
      <c r="E11" s="1415"/>
      <c r="F11" s="1415"/>
      <c r="G11" s="1415"/>
      <c r="H11" s="1415"/>
      <c r="I11" s="1415"/>
      <c r="J11" s="1415"/>
      <c r="K11" s="1415"/>
      <c r="L11" s="1415"/>
      <c r="M11" s="1415"/>
      <c r="N11" s="1415"/>
      <c r="O11" s="1413"/>
      <c r="P11" s="1413"/>
      <c r="Q11" s="1413"/>
      <c r="R11" s="1413"/>
      <c r="S11" s="1413"/>
      <c r="T11" s="1413"/>
      <c r="U11" s="1413"/>
      <c r="V11" s="1413"/>
      <c r="W11" s="1413"/>
      <c r="X11" s="1415"/>
      <c r="Y11" s="1415"/>
      <c r="Z11" s="1415"/>
      <c r="AA11" s="1415"/>
      <c r="AB11" s="1415"/>
      <c r="AC11" s="635"/>
      <c r="AD11" s="635" t="s">
        <v>58</v>
      </c>
      <c r="AE11" s="45"/>
      <c r="AF11" s="635"/>
      <c r="AG11" s="691" t="s">
        <v>45</v>
      </c>
      <c r="AH11" s="1413"/>
      <c r="AI11" s="1413"/>
      <c r="AJ11" s="1413"/>
      <c r="AK11" s="1413"/>
      <c r="AL11" s="1413"/>
      <c r="AM11" s="1413"/>
      <c r="AN11" s="1413"/>
      <c r="AO11" s="1413"/>
      <c r="AP11" s="1413"/>
      <c r="AQ11" s="1414"/>
    </row>
    <row r="12" spans="1:43" ht="18.75" customHeight="1" x14ac:dyDescent="0.4">
      <c r="A12" s="1407"/>
      <c r="B12" s="1408"/>
      <c r="C12" s="1408"/>
      <c r="D12" s="1408"/>
      <c r="E12" s="1415"/>
      <c r="F12" s="1415"/>
      <c r="G12" s="1415"/>
      <c r="H12" s="1415"/>
      <c r="I12" s="1415"/>
      <c r="J12" s="1415"/>
      <c r="K12" s="1415"/>
      <c r="L12" s="1415"/>
      <c r="M12" s="1415"/>
      <c r="N12" s="1415"/>
      <c r="O12" s="1413"/>
      <c r="P12" s="1413"/>
      <c r="Q12" s="1413"/>
      <c r="R12" s="1413"/>
      <c r="S12" s="1413"/>
      <c r="T12" s="1413"/>
      <c r="U12" s="1413"/>
      <c r="V12" s="1413"/>
      <c r="W12" s="1413"/>
      <c r="X12" s="1415"/>
      <c r="Y12" s="1415"/>
      <c r="Z12" s="1415"/>
      <c r="AA12" s="1415"/>
      <c r="AB12" s="1415"/>
      <c r="AC12" s="556"/>
      <c r="AD12" s="556"/>
      <c r="AE12" s="48"/>
      <c r="AF12" s="556"/>
      <c r="AG12" s="692"/>
      <c r="AH12" s="1413"/>
      <c r="AI12" s="1413"/>
      <c r="AJ12" s="1413"/>
      <c r="AK12" s="1413"/>
      <c r="AL12" s="1413"/>
      <c r="AM12" s="1413"/>
      <c r="AN12" s="1413"/>
      <c r="AO12" s="1413"/>
      <c r="AP12" s="1413"/>
      <c r="AQ12" s="1414"/>
    </row>
    <row r="13" spans="1:43" ht="18.75" customHeight="1" x14ac:dyDescent="0.4">
      <c r="A13" s="1407"/>
      <c r="B13" s="1408"/>
      <c r="C13" s="1408"/>
      <c r="D13" s="1408"/>
      <c r="E13" s="1415"/>
      <c r="F13" s="1415"/>
      <c r="G13" s="1415"/>
      <c r="H13" s="1415"/>
      <c r="I13" s="1415"/>
      <c r="J13" s="1415"/>
      <c r="K13" s="1415"/>
      <c r="L13" s="1415"/>
      <c r="M13" s="1415"/>
      <c r="N13" s="1415"/>
      <c r="O13" s="1413"/>
      <c r="P13" s="1413"/>
      <c r="Q13" s="1413"/>
      <c r="R13" s="1413"/>
      <c r="S13" s="1413"/>
      <c r="T13" s="1413"/>
      <c r="U13" s="1413"/>
      <c r="V13" s="1413"/>
      <c r="W13" s="1413"/>
      <c r="X13" s="1415"/>
      <c r="Y13" s="1415"/>
      <c r="Z13" s="1415"/>
      <c r="AA13" s="1415"/>
      <c r="AB13" s="1415"/>
      <c r="AC13" s="635"/>
      <c r="AD13" s="635" t="s">
        <v>58</v>
      </c>
      <c r="AE13" s="45"/>
      <c r="AF13" s="635"/>
      <c r="AG13" s="691" t="s">
        <v>45</v>
      </c>
      <c r="AH13" s="1413"/>
      <c r="AI13" s="1413"/>
      <c r="AJ13" s="1413"/>
      <c r="AK13" s="1413"/>
      <c r="AL13" s="1413"/>
      <c r="AM13" s="1413"/>
      <c r="AN13" s="1413"/>
      <c r="AO13" s="1413"/>
      <c r="AP13" s="1413"/>
      <c r="AQ13" s="1414"/>
    </row>
    <row r="14" spans="1:43" ht="18.75" customHeight="1" x14ac:dyDescent="0.4">
      <c r="A14" s="1407"/>
      <c r="B14" s="1408"/>
      <c r="C14" s="1408"/>
      <c r="D14" s="1408"/>
      <c r="E14" s="1415"/>
      <c r="F14" s="1415"/>
      <c r="G14" s="1415"/>
      <c r="H14" s="1415"/>
      <c r="I14" s="1415"/>
      <c r="J14" s="1415"/>
      <c r="K14" s="1415"/>
      <c r="L14" s="1415"/>
      <c r="M14" s="1415"/>
      <c r="N14" s="1415"/>
      <c r="O14" s="1413"/>
      <c r="P14" s="1413"/>
      <c r="Q14" s="1413"/>
      <c r="R14" s="1413"/>
      <c r="S14" s="1413"/>
      <c r="T14" s="1413"/>
      <c r="U14" s="1413"/>
      <c r="V14" s="1413"/>
      <c r="W14" s="1413"/>
      <c r="X14" s="1415"/>
      <c r="Y14" s="1415"/>
      <c r="Z14" s="1415"/>
      <c r="AA14" s="1415"/>
      <c r="AB14" s="1415"/>
      <c r="AC14" s="556"/>
      <c r="AD14" s="556"/>
      <c r="AE14" s="48"/>
      <c r="AF14" s="556"/>
      <c r="AG14" s="692"/>
      <c r="AH14" s="1413"/>
      <c r="AI14" s="1413"/>
      <c r="AJ14" s="1413"/>
      <c r="AK14" s="1413"/>
      <c r="AL14" s="1413"/>
      <c r="AM14" s="1413"/>
      <c r="AN14" s="1413"/>
      <c r="AO14" s="1413"/>
      <c r="AP14" s="1413"/>
      <c r="AQ14" s="1414"/>
    </row>
    <row r="15" spans="1:43" ht="18.75" customHeight="1" x14ac:dyDescent="0.4">
      <c r="A15" s="1407"/>
      <c r="B15" s="1408"/>
      <c r="C15" s="1408"/>
      <c r="D15" s="1408"/>
      <c r="E15" s="1415"/>
      <c r="F15" s="1415"/>
      <c r="G15" s="1415"/>
      <c r="H15" s="1415"/>
      <c r="I15" s="1415"/>
      <c r="J15" s="1415"/>
      <c r="K15" s="1415"/>
      <c r="L15" s="1415"/>
      <c r="M15" s="1415"/>
      <c r="N15" s="1415"/>
      <c r="O15" s="1413"/>
      <c r="P15" s="1413"/>
      <c r="Q15" s="1413"/>
      <c r="R15" s="1413"/>
      <c r="S15" s="1413"/>
      <c r="T15" s="1413"/>
      <c r="U15" s="1413"/>
      <c r="V15" s="1413"/>
      <c r="W15" s="1413"/>
      <c r="X15" s="1415"/>
      <c r="Y15" s="1415"/>
      <c r="Z15" s="1415"/>
      <c r="AA15" s="1415"/>
      <c r="AB15" s="1415"/>
      <c r="AC15" s="635"/>
      <c r="AD15" s="635" t="s">
        <v>58</v>
      </c>
      <c r="AE15" s="45"/>
      <c r="AF15" s="635"/>
      <c r="AG15" s="691" t="s">
        <v>45</v>
      </c>
      <c r="AH15" s="1413"/>
      <c r="AI15" s="1413"/>
      <c r="AJ15" s="1413"/>
      <c r="AK15" s="1413"/>
      <c r="AL15" s="1413"/>
      <c r="AM15" s="1413"/>
      <c r="AN15" s="1413"/>
      <c r="AO15" s="1413"/>
      <c r="AP15" s="1413"/>
      <c r="AQ15" s="1414"/>
    </row>
    <row r="16" spans="1:43" ht="18.75" customHeight="1" x14ac:dyDescent="0.4">
      <c r="A16" s="1407"/>
      <c r="B16" s="1408"/>
      <c r="C16" s="1408"/>
      <c r="D16" s="1408"/>
      <c r="E16" s="1415"/>
      <c r="F16" s="1415"/>
      <c r="G16" s="1415"/>
      <c r="H16" s="1415"/>
      <c r="I16" s="1415"/>
      <c r="J16" s="1415"/>
      <c r="K16" s="1415"/>
      <c r="L16" s="1415"/>
      <c r="M16" s="1415"/>
      <c r="N16" s="1415"/>
      <c r="O16" s="1413"/>
      <c r="P16" s="1413"/>
      <c r="Q16" s="1413"/>
      <c r="R16" s="1413"/>
      <c r="S16" s="1413"/>
      <c r="T16" s="1413"/>
      <c r="U16" s="1413"/>
      <c r="V16" s="1413"/>
      <c r="W16" s="1413"/>
      <c r="X16" s="1415"/>
      <c r="Y16" s="1415"/>
      <c r="Z16" s="1415"/>
      <c r="AA16" s="1415"/>
      <c r="AB16" s="1415"/>
      <c r="AC16" s="556"/>
      <c r="AD16" s="556"/>
      <c r="AE16" s="48"/>
      <c r="AF16" s="556"/>
      <c r="AG16" s="692"/>
      <c r="AH16" s="1413"/>
      <c r="AI16" s="1413"/>
      <c r="AJ16" s="1413"/>
      <c r="AK16" s="1413"/>
      <c r="AL16" s="1413"/>
      <c r="AM16" s="1413"/>
      <c r="AN16" s="1413"/>
      <c r="AO16" s="1413"/>
      <c r="AP16" s="1413"/>
      <c r="AQ16" s="1414"/>
    </row>
    <row r="17" spans="1:43" ht="18.75" customHeight="1" x14ac:dyDescent="0.4">
      <c r="A17" s="1407" t="s">
        <v>312</v>
      </c>
      <c r="B17" s="1408"/>
      <c r="C17" s="1408"/>
      <c r="D17" s="1408"/>
      <c r="E17" s="1415"/>
      <c r="F17" s="1415"/>
      <c r="G17" s="1415"/>
      <c r="H17" s="1415"/>
      <c r="I17" s="1415"/>
      <c r="J17" s="1415"/>
      <c r="K17" s="1415"/>
      <c r="L17" s="1415"/>
      <c r="M17" s="1415"/>
      <c r="N17" s="1415"/>
      <c r="O17" s="1413"/>
      <c r="P17" s="1413"/>
      <c r="Q17" s="1413"/>
      <c r="R17" s="1413"/>
      <c r="S17" s="1413"/>
      <c r="T17" s="1413"/>
      <c r="U17" s="1413"/>
      <c r="V17" s="1413"/>
      <c r="W17" s="1413"/>
      <c r="X17" s="1415"/>
      <c r="Y17" s="1415"/>
      <c r="Z17" s="1415"/>
      <c r="AA17" s="1415"/>
      <c r="AB17" s="1415"/>
      <c r="AC17" s="635"/>
      <c r="AD17" s="635" t="s">
        <v>58</v>
      </c>
      <c r="AE17" s="45"/>
      <c r="AF17" s="635"/>
      <c r="AG17" s="691" t="s">
        <v>45</v>
      </c>
      <c r="AH17" s="1413"/>
      <c r="AI17" s="1413"/>
      <c r="AJ17" s="1413"/>
      <c r="AK17" s="1413"/>
      <c r="AL17" s="1413"/>
      <c r="AM17" s="1413"/>
      <c r="AN17" s="1413"/>
      <c r="AO17" s="1413"/>
      <c r="AP17" s="1413"/>
      <c r="AQ17" s="1414"/>
    </row>
    <row r="18" spans="1:43" ht="18.75" customHeight="1" x14ac:dyDescent="0.4">
      <c r="A18" s="1407"/>
      <c r="B18" s="1408"/>
      <c r="C18" s="1408"/>
      <c r="D18" s="1408"/>
      <c r="E18" s="1415"/>
      <c r="F18" s="1415"/>
      <c r="G18" s="1415"/>
      <c r="H18" s="1415"/>
      <c r="I18" s="1415"/>
      <c r="J18" s="1415"/>
      <c r="K18" s="1415"/>
      <c r="L18" s="1415"/>
      <c r="M18" s="1415"/>
      <c r="N18" s="1415"/>
      <c r="O18" s="1413"/>
      <c r="P18" s="1413"/>
      <c r="Q18" s="1413"/>
      <c r="R18" s="1413"/>
      <c r="S18" s="1413"/>
      <c r="T18" s="1413"/>
      <c r="U18" s="1413"/>
      <c r="V18" s="1413"/>
      <c r="W18" s="1413"/>
      <c r="X18" s="1415"/>
      <c r="Y18" s="1415"/>
      <c r="Z18" s="1415"/>
      <c r="AA18" s="1415"/>
      <c r="AB18" s="1415"/>
      <c r="AC18" s="556"/>
      <c r="AD18" s="556"/>
      <c r="AE18" s="48"/>
      <c r="AF18" s="556"/>
      <c r="AG18" s="692"/>
      <c r="AH18" s="1413"/>
      <c r="AI18" s="1413"/>
      <c r="AJ18" s="1413"/>
      <c r="AK18" s="1413"/>
      <c r="AL18" s="1413"/>
      <c r="AM18" s="1413"/>
      <c r="AN18" s="1413"/>
      <c r="AO18" s="1413"/>
      <c r="AP18" s="1413"/>
      <c r="AQ18" s="1414"/>
    </row>
    <row r="19" spans="1:43" ht="18.75" customHeight="1" x14ac:dyDescent="0.4">
      <c r="A19" s="1407"/>
      <c r="B19" s="1408"/>
      <c r="C19" s="1408"/>
      <c r="D19" s="1408"/>
      <c r="E19" s="1415"/>
      <c r="F19" s="1415"/>
      <c r="G19" s="1415"/>
      <c r="H19" s="1415"/>
      <c r="I19" s="1415"/>
      <c r="J19" s="1415"/>
      <c r="K19" s="1415"/>
      <c r="L19" s="1415"/>
      <c r="M19" s="1415"/>
      <c r="N19" s="1415"/>
      <c r="O19" s="1413"/>
      <c r="P19" s="1413"/>
      <c r="Q19" s="1413"/>
      <c r="R19" s="1413"/>
      <c r="S19" s="1413"/>
      <c r="T19" s="1413"/>
      <c r="U19" s="1413"/>
      <c r="V19" s="1413"/>
      <c r="W19" s="1413"/>
      <c r="X19" s="1415"/>
      <c r="Y19" s="1415"/>
      <c r="Z19" s="1415"/>
      <c r="AA19" s="1415"/>
      <c r="AB19" s="1415"/>
      <c r="AC19" s="635"/>
      <c r="AD19" s="635" t="s">
        <v>58</v>
      </c>
      <c r="AE19" s="45"/>
      <c r="AF19" s="635"/>
      <c r="AG19" s="691" t="s">
        <v>45</v>
      </c>
      <c r="AH19" s="1413"/>
      <c r="AI19" s="1413"/>
      <c r="AJ19" s="1413"/>
      <c r="AK19" s="1413"/>
      <c r="AL19" s="1413"/>
      <c r="AM19" s="1413"/>
      <c r="AN19" s="1413"/>
      <c r="AO19" s="1413"/>
      <c r="AP19" s="1413"/>
      <c r="AQ19" s="1414"/>
    </row>
    <row r="20" spans="1:43" ht="18.75" customHeight="1" x14ac:dyDescent="0.4">
      <c r="A20" s="1407"/>
      <c r="B20" s="1408"/>
      <c r="C20" s="1408"/>
      <c r="D20" s="1408"/>
      <c r="E20" s="1415"/>
      <c r="F20" s="1415"/>
      <c r="G20" s="1415"/>
      <c r="H20" s="1415"/>
      <c r="I20" s="1415"/>
      <c r="J20" s="1415"/>
      <c r="K20" s="1415"/>
      <c r="L20" s="1415"/>
      <c r="M20" s="1415"/>
      <c r="N20" s="1415"/>
      <c r="O20" s="1413"/>
      <c r="P20" s="1413"/>
      <c r="Q20" s="1413"/>
      <c r="R20" s="1413"/>
      <c r="S20" s="1413"/>
      <c r="T20" s="1413"/>
      <c r="U20" s="1413"/>
      <c r="V20" s="1413"/>
      <c r="W20" s="1413"/>
      <c r="X20" s="1415"/>
      <c r="Y20" s="1415"/>
      <c r="Z20" s="1415"/>
      <c r="AA20" s="1415"/>
      <c r="AB20" s="1415"/>
      <c r="AC20" s="556"/>
      <c r="AD20" s="556"/>
      <c r="AE20" s="48"/>
      <c r="AF20" s="556"/>
      <c r="AG20" s="692"/>
      <c r="AH20" s="1413"/>
      <c r="AI20" s="1413"/>
      <c r="AJ20" s="1413"/>
      <c r="AK20" s="1413"/>
      <c r="AL20" s="1413"/>
      <c r="AM20" s="1413"/>
      <c r="AN20" s="1413"/>
      <c r="AO20" s="1413"/>
      <c r="AP20" s="1413"/>
      <c r="AQ20" s="1414"/>
    </row>
    <row r="21" spans="1:43" ht="18.75" customHeight="1" x14ac:dyDescent="0.4">
      <c r="A21" s="1407"/>
      <c r="B21" s="1408"/>
      <c r="C21" s="1408"/>
      <c r="D21" s="1408"/>
      <c r="E21" s="1415"/>
      <c r="F21" s="1415"/>
      <c r="G21" s="1415"/>
      <c r="H21" s="1415"/>
      <c r="I21" s="1415"/>
      <c r="J21" s="1415"/>
      <c r="K21" s="1415"/>
      <c r="L21" s="1415"/>
      <c r="M21" s="1415"/>
      <c r="N21" s="1415"/>
      <c r="O21" s="1413"/>
      <c r="P21" s="1413"/>
      <c r="Q21" s="1413"/>
      <c r="R21" s="1413"/>
      <c r="S21" s="1413"/>
      <c r="T21" s="1413"/>
      <c r="U21" s="1413"/>
      <c r="V21" s="1413"/>
      <c r="W21" s="1413"/>
      <c r="X21" s="1415"/>
      <c r="Y21" s="1415"/>
      <c r="Z21" s="1415"/>
      <c r="AA21" s="1415"/>
      <c r="AB21" s="1415"/>
      <c r="AC21" s="635"/>
      <c r="AD21" s="635" t="s">
        <v>58</v>
      </c>
      <c r="AE21" s="45"/>
      <c r="AF21" s="635"/>
      <c r="AG21" s="691" t="s">
        <v>45</v>
      </c>
      <c r="AH21" s="1413"/>
      <c r="AI21" s="1413"/>
      <c r="AJ21" s="1413"/>
      <c r="AK21" s="1413"/>
      <c r="AL21" s="1413"/>
      <c r="AM21" s="1413"/>
      <c r="AN21" s="1413"/>
      <c r="AO21" s="1413"/>
      <c r="AP21" s="1413"/>
      <c r="AQ21" s="1414"/>
    </row>
    <row r="22" spans="1:43" ht="18.75" customHeight="1" x14ac:dyDescent="0.4">
      <c r="A22" s="1407"/>
      <c r="B22" s="1408"/>
      <c r="C22" s="1408"/>
      <c r="D22" s="1408"/>
      <c r="E22" s="1415"/>
      <c r="F22" s="1415"/>
      <c r="G22" s="1415"/>
      <c r="H22" s="1415"/>
      <c r="I22" s="1415"/>
      <c r="J22" s="1415"/>
      <c r="K22" s="1415"/>
      <c r="L22" s="1415"/>
      <c r="M22" s="1415"/>
      <c r="N22" s="1415"/>
      <c r="O22" s="1413"/>
      <c r="P22" s="1413"/>
      <c r="Q22" s="1413"/>
      <c r="R22" s="1413"/>
      <c r="S22" s="1413"/>
      <c r="T22" s="1413"/>
      <c r="U22" s="1413"/>
      <c r="V22" s="1413"/>
      <c r="W22" s="1413"/>
      <c r="X22" s="1415"/>
      <c r="Y22" s="1415"/>
      <c r="Z22" s="1415"/>
      <c r="AA22" s="1415"/>
      <c r="AB22" s="1415"/>
      <c r="AC22" s="556"/>
      <c r="AD22" s="556"/>
      <c r="AE22" s="48"/>
      <c r="AF22" s="556"/>
      <c r="AG22" s="692"/>
      <c r="AH22" s="1413"/>
      <c r="AI22" s="1413"/>
      <c r="AJ22" s="1413"/>
      <c r="AK22" s="1413"/>
      <c r="AL22" s="1413"/>
      <c r="AM22" s="1413"/>
      <c r="AN22" s="1413"/>
      <c r="AO22" s="1413"/>
      <c r="AP22" s="1413"/>
      <c r="AQ22" s="1414"/>
    </row>
    <row r="23" spans="1:43" ht="18.75" customHeight="1" x14ac:dyDescent="0.4">
      <c r="A23" s="1407"/>
      <c r="B23" s="1408"/>
      <c r="C23" s="1408"/>
      <c r="D23" s="1408"/>
      <c r="E23" s="1415"/>
      <c r="F23" s="1415"/>
      <c r="G23" s="1415"/>
      <c r="H23" s="1415"/>
      <c r="I23" s="1415"/>
      <c r="J23" s="1415"/>
      <c r="K23" s="1415"/>
      <c r="L23" s="1415"/>
      <c r="M23" s="1415"/>
      <c r="N23" s="1415"/>
      <c r="O23" s="1413"/>
      <c r="P23" s="1413"/>
      <c r="Q23" s="1413"/>
      <c r="R23" s="1413"/>
      <c r="S23" s="1413"/>
      <c r="T23" s="1413"/>
      <c r="U23" s="1413"/>
      <c r="V23" s="1413"/>
      <c r="W23" s="1413"/>
      <c r="X23" s="1415"/>
      <c r="Y23" s="1415"/>
      <c r="Z23" s="1415"/>
      <c r="AA23" s="1415"/>
      <c r="AB23" s="1415"/>
      <c r="AC23" s="635"/>
      <c r="AD23" s="635" t="s">
        <v>58</v>
      </c>
      <c r="AE23" s="45"/>
      <c r="AF23" s="635"/>
      <c r="AG23" s="691" t="s">
        <v>45</v>
      </c>
      <c r="AH23" s="1413"/>
      <c r="AI23" s="1413"/>
      <c r="AJ23" s="1413"/>
      <c r="AK23" s="1413"/>
      <c r="AL23" s="1413"/>
      <c r="AM23" s="1413"/>
      <c r="AN23" s="1413"/>
      <c r="AO23" s="1413"/>
      <c r="AP23" s="1413"/>
      <c r="AQ23" s="1414"/>
    </row>
    <row r="24" spans="1:43" ht="18.75" customHeight="1" x14ac:dyDescent="0.4">
      <c r="A24" s="1407"/>
      <c r="B24" s="1408"/>
      <c r="C24" s="1408"/>
      <c r="D24" s="1408"/>
      <c r="E24" s="1415"/>
      <c r="F24" s="1415"/>
      <c r="G24" s="1415"/>
      <c r="H24" s="1415"/>
      <c r="I24" s="1415"/>
      <c r="J24" s="1415"/>
      <c r="K24" s="1415"/>
      <c r="L24" s="1415"/>
      <c r="M24" s="1415"/>
      <c r="N24" s="1415"/>
      <c r="O24" s="1413"/>
      <c r="P24" s="1413"/>
      <c r="Q24" s="1413"/>
      <c r="R24" s="1413"/>
      <c r="S24" s="1413"/>
      <c r="T24" s="1413"/>
      <c r="U24" s="1413"/>
      <c r="V24" s="1413"/>
      <c r="W24" s="1413"/>
      <c r="X24" s="1415"/>
      <c r="Y24" s="1415"/>
      <c r="Z24" s="1415"/>
      <c r="AA24" s="1415"/>
      <c r="AB24" s="1415"/>
      <c r="AC24" s="556"/>
      <c r="AD24" s="556"/>
      <c r="AE24" s="48"/>
      <c r="AF24" s="556"/>
      <c r="AG24" s="692"/>
      <c r="AH24" s="1413"/>
      <c r="AI24" s="1413"/>
      <c r="AJ24" s="1413"/>
      <c r="AK24" s="1413"/>
      <c r="AL24" s="1413"/>
      <c r="AM24" s="1413"/>
      <c r="AN24" s="1413"/>
      <c r="AO24" s="1413"/>
      <c r="AP24" s="1413"/>
      <c r="AQ24" s="1414"/>
    </row>
    <row r="25" spans="1:43" ht="18.75" customHeight="1" x14ac:dyDescent="0.4">
      <c r="A25" s="1407"/>
      <c r="B25" s="1408"/>
      <c r="C25" s="1408"/>
      <c r="D25" s="1408"/>
      <c r="E25" s="1415"/>
      <c r="F25" s="1415"/>
      <c r="G25" s="1415"/>
      <c r="H25" s="1415"/>
      <c r="I25" s="1415"/>
      <c r="J25" s="1415"/>
      <c r="K25" s="1415"/>
      <c r="L25" s="1415"/>
      <c r="M25" s="1415"/>
      <c r="N25" s="1415"/>
      <c r="O25" s="1413"/>
      <c r="P25" s="1413"/>
      <c r="Q25" s="1413"/>
      <c r="R25" s="1413"/>
      <c r="S25" s="1413"/>
      <c r="T25" s="1413"/>
      <c r="U25" s="1413"/>
      <c r="V25" s="1413"/>
      <c r="W25" s="1413"/>
      <c r="X25" s="1415"/>
      <c r="Y25" s="1415"/>
      <c r="Z25" s="1415"/>
      <c r="AA25" s="1415"/>
      <c r="AB25" s="1415"/>
      <c r="AC25" s="635"/>
      <c r="AD25" s="635" t="s">
        <v>58</v>
      </c>
      <c r="AE25" s="45"/>
      <c r="AF25" s="635"/>
      <c r="AG25" s="691" t="s">
        <v>45</v>
      </c>
      <c r="AH25" s="1413"/>
      <c r="AI25" s="1413"/>
      <c r="AJ25" s="1413"/>
      <c r="AK25" s="1413"/>
      <c r="AL25" s="1413"/>
      <c r="AM25" s="1413"/>
      <c r="AN25" s="1413"/>
      <c r="AO25" s="1413"/>
      <c r="AP25" s="1413"/>
      <c r="AQ25" s="1414"/>
    </row>
    <row r="26" spans="1:43" ht="18.75" customHeight="1" x14ac:dyDescent="0.4">
      <c r="A26" s="1407"/>
      <c r="B26" s="1408"/>
      <c r="C26" s="1408"/>
      <c r="D26" s="1408"/>
      <c r="E26" s="1415"/>
      <c r="F26" s="1415"/>
      <c r="G26" s="1415"/>
      <c r="H26" s="1415"/>
      <c r="I26" s="1415"/>
      <c r="J26" s="1415"/>
      <c r="K26" s="1415"/>
      <c r="L26" s="1415"/>
      <c r="M26" s="1415"/>
      <c r="N26" s="1415"/>
      <c r="O26" s="1413"/>
      <c r="P26" s="1413"/>
      <c r="Q26" s="1413"/>
      <c r="R26" s="1413"/>
      <c r="S26" s="1413"/>
      <c r="T26" s="1413"/>
      <c r="U26" s="1413"/>
      <c r="V26" s="1413"/>
      <c r="W26" s="1413"/>
      <c r="X26" s="1415"/>
      <c r="Y26" s="1415"/>
      <c r="Z26" s="1415"/>
      <c r="AA26" s="1415"/>
      <c r="AB26" s="1415"/>
      <c r="AC26" s="556"/>
      <c r="AD26" s="556"/>
      <c r="AE26" s="48"/>
      <c r="AF26" s="556"/>
      <c r="AG26" s="692"/>
      <c r="AH26" s="1413"/>
      <c r="AI26" s="1413"/>
      <c r="AJ26" s="1413"/>
      <c r="AK26" s="1413"/>
      <c r="AL26" s="1413"/>
      <c r="AM26" s="1413"/>
      <c r="AN26" s="1413"/>
      <c r="AO26" s="1413"/>
      <c r="AP26" s="1413"/>
      <c r="AQ26" s="1414"/>
    </row>
    <row r="27" spans="1:43" ht="18.75" customHeight="1" x14ac:dyDescent="0.4">
      <c r="A27" s="1407"/>
      <c r="B27" s="1408"/>
      <c r="C27" s="1408"/>
      <c r="D27" s="1408"/>
      <c r="E27" s="1415"/>
      <c r="F27" s="1415"/>
      <c r="G27" s="1415"/>
      <c r="H27" s="1415"/>
      <c r="I27" s="1415"/>
      <c r="J27" s="1415"/>
      <c r="K27" s="1415"/>
      <c r="L27" s="1415"/>
      <c r="M27" s="1415"/>
      <c r="N27" s="1415"/>
      <c r="O27" s="1413"/>
      <c r="P27" s="1413"/>
      <c r="Q27" s="1413"/>
      <c r="R27" s="1413"/>
      <c r="S27" s="1413"/>
      <c r="T27" s="1413"/>
      <c r="U27" s="1413"/>
      <c r="V27" s="1413"/>
      <c r="W27" s="1413"/>
      <c r="X27" s="1415"/>
      <c r="Y27" s="1415"/>
      <c r="Z27" s="1415"/>
      <c r="AA27" s="1415"/>
      <c r="AB27" s="1415"/>
      <c r="AC27" s="635"/>
      <c r="AD27" s="635" t="s">
        <v>58</v>
      </c>
      <c r="AE27" s="45"/>
      <c r="AF27" s="635"/>
      <c r="AG27" s="691" t="s">
        <v>45</v>
      </c>
      <c r="AH27" s="1413"/>
      <c r="AI27" s="1413"/>
      <c r="AJ27" s="1413"/>
      <c r="AK27" s="1413"/>
      <c r="AL27" s="1413"/>
      <c r="AM27" s="1413"/>
      <c r="AN27" s="1413"/>
      <c r="AO27" s="1413"/>
      <c r="AP27" s="1413"/>
      <c r="AQ27" s="1414"/>
    </row>
    <row r="28" spans="1:43" ht="18.75" customHeight="1" x14ac:dyDescent="0.4">
      <c r="A28" s="1407"/>
      <c r="B28" s="1408"/>
      <c r="C28" s="1408"/>
      <c r="D28" s="1408"/>
      <c r="E28" s="1415"/>
      <c r="F28" s="1415"/>
      <c r="G28" s="1415"/>
      <c r="H28" s="1415"/>
      <c r="I28" s="1415"/>
      <c r="J28" s="1415"/>
      <c r="K28" s="1415"/>
      <c r="L28" s="1415"/>
      <c r="M28" s="1415"/>
      <c r="N28" s="1415"/>
      <c r="O28" s="1413"/>
      <c r="P28" s="1413"/>
      <c r="Q28" s="1413"/>
      <c r="R28" s="1413"/>
      <c r="S28" s="1413"/>
      <c r="T28" s="1413"/>
      <c r="U28" s="1413"/>
      <c r="V28" s="1413"/>
      <c r="W28" s="1413"/>
      <c r="X28" s="1415"/>
      <c r="Y28" s="1415"/>
      <c r="Z28" s="1415"/>
      <c r="AA28" s="1415"/>
      <c r="AB28" s="1415"/>
      <c r="AC28" s="556"/>
      <c r="AD28" s="556"/>
      <c r="AE28" s="48"/>
      <c r="AF28" s="556"/>
      <c r="AG28" s="692"/>
      <c r="AH28" s="1413"/>
      <c r="AI28" s="1413"/>
      <c r="AJ28" s="1413"/>
      <c r="AK28" s="1413"/>
      <c r="AL28" s="1413"/>
      <c r="AM28" s="1413"/>
      <c r="AN28" s="1413"/>
      <c r="AO28" s="1413"/>
      <c r="AP28" s="1413"/>
      <c r="AQ28" s="1414"/>
    </row>
    <row r="29" spans="1:43" ht="18.75" customHeight="1" x14ac:dyDescent="0.4">
      <c r="A29" s="1407" t="s">
        <v>313</v>
      </c>
      <c r="B29" s="1408"/>
      <c r="C29" s="1408"/>
      <c r="D29" s="1408"/>
      <c r="E29" s="1415"/>
      <c r="F29" s="1415"/>
      <c r="G29" s="1415"/>
      <c r="H29" s="1415"/>
      <c r="I29" s="1415"/>
      <c r="J29" s="1415"/>
      <c r="K29" s="1415"/>
      <c r="L29" s="1415"/>
      <c r="M29" s="1415"/>
      <c r="N29" s="1415"/>
      <c r="O29" s="1413"/>
      <c r="P29" s="1413"/>
      <c r="Q29" s="1413"/>
      <c r="R29" s="1413"/>
      <c r="S29" s="1413"/>
      <c r="T29" s="1413"/>
      <c r="U29" s="1413"/>
      <c r="V29" s="1413"/>
      <c r="W29" s="1413"/>
      <c r="X29" s="1415"/>
      <c r="Y29" s="1415"/>
      <c r="Z29" s="1415"/>
      <c r="AA29" s="1415"/>
      <c r="AB29" s="1415"/>
      <c r="AC29" s="635"/>
      <c r="AD29" s="635" t="s">
        <v>58</v>
      </c>
      <c r="AE29" s="45"/>
      <c r="AF29" s="635"/>
      <c r="AG29" s="691" t="s">
        <v>45</v>
      </c>
      <c r="AH29" s="1413"/>
      <c r="AI29" s="1413"/>
      <c r="AJ29" s="1413"/>
      <c r="AK29" s="1413"/>
      <c r="AL29" s="1413"/>
      <c r="AM29" s="1413"/>
      <c r="AN29" s="1413"/>
      <c r="AO29" s="1413"/>
      <c r="AP29" s="1413"/>
      <c r="AQ29" s="1414"/>
    </row>
    <row r="30" spans="1:43" ht="18.75" customHeight="1" x14ac:dyDescent="0.4">
      <c r="A30" s="1407"/>
      <c r="B30" s="1408"/>
      <c r="C30" s="1408"/>
      <c r="D30" s="1408"/>
      <c r="E30" s="1415"/>
      <c r="F30" s="1415"/>
      <c r="G30" s="1415"/>
      <c r="H30" s="1415"/>
      <c r="I30" s="1415"/>
      <c r="J30" s="1415"/>
      <c r="K30" s="1415"/>
      <c r="L30" s="1415"/>
      <c r="M30" s="1415"/>
      <c r="N30" s="1415"/>
      <c r="O30" s="1413"/>
      <c r="P30" s="1413"/>
      <c r="Q30" s="1413"/>
      <c r="R30" s="1413"/>
      <c r="S30" s="1413"/>
      <c r="T30" s="1413"/>
      <c r="U30" s="1413"/>
      <c r="V30" s="1413"/>
      <c r="W30" s="1413"/>
      <c r="X30" s="1415"/>
      <c r="Y30" s="1415"/>
      <c r="Z30" s="1415"/>
      <c r="AA30" s="1415"/>
      <c r="AB30" s="1415"/>
      <c r="AC30" s="556"/>
      <c r="AD30" s="556"/>
      <c r="AE30" s="48"/>
      <c r="AF30" s="556"/>
      <c r="AG30" s="692"/>
      <c r="AH30" s="1413"/>
      <c r="AI30" s="1413"/>
      <c r="AJ30" s="1413"/>
      <c r="AK30" s="1413"/>
      <c r="AL30" s="1413"/>
      <c r="AM30" s="1413"/>
      <c r="AN30" s="1413"/>
      <c r="AO30" s="1413"/>
      <c r="AP30" s="1413"/>
      <c r="AQ30" s="1414"/>
    </row>
    <row r="31" spans="1:43" ht="18.75" customHeight="1" x14ac:dyDescent="0.4">
      <c r="A31" s="1407"/>
      <c r="B31" s="1408"/>
      <c r="C31" s="1408"/>
      <c r="D31" s="1408"/>
      <c r="E31" s="1415"/>
      <c r="F31" s="1415"/>
      <c r="G31" s="1415"/>
      <c r="H31" s="1415"/>
      <c r="I31" s="1415"/>
      <c r="J31" s="1415"/>
      <c r="K31" s="1415"/>
      <c r="L31" s="1415"/>
      <c r="M31" s="1415"/>
      <c r="N31" s="1415"/>
      <c r="O31" s="1413"/>
      <c r="P31" s="1413"/>
      <c r="Q31" s="1413"/>
      <c r="R31" s="1413"/>
      <c r="S31" s="1413"/>
      <c r="T31" s="1413"/>
      <c r="U31" s="1413"/>
      <c r="V31" s="1413"/>
      <c r="W31" s="1413"/>
      <c r="X31" s="1415"/>
      <c r="Y31" s="1415"/>
      <c r="Z31" s="1415"/>
      <c r="AA31" s="1415"/>
      <c r="AB31" s="1415"/>
      <c r="AC31" s="635"/>
      <c r="AD31" s="635" t="s">
        <v>58</v>
      </c>
      <c r="AE31" s="45"/>
      <c r="AF31" s="635"/>
      <c r="AG31" s="691" t="s">
        <v>45</v>
      </c>
      <c r="AH31" s="1413"/>
      <c r="AI31" s="1413"/>
      <c r="AJ31" s="1413"/>
      <c r="AK31" s="1413"/>
      <c r="AL31" s="1413"/>
      <c r="AM31" s="1413"/>
      <c r="AN31" s="1413"/>
      <c r="AO31" s="1413"/>
      <c r="AP31" s="1413"/>
      <c r="AQ31" s="1414"/>
    </row>
    <row r="32" spans="1:43" ht="18.75" customHeight="1" x14ac:dyDescent="0.4">
      <c r="A32" s="1407"/>
      <c r="B32" s="1408"/>
      <c r="C32" s="1408"/>
      <c r="D32" s="1408"/>
      <c r="E32" s="1415"/>
      <c r="F32" s="1415"/>
      <c r="G32" s="1415"/>
      <c r="H32" s="1415"/>
      <c r="I32" s="1415"/>
      <c r="J32" s="1415"/>
      <c r="K32" s="1415"/>
      <c r="L32" s="1415"/>
      <c r="M32" s="1415"/>
      <c r="N32" s="1415"/>
      <c r="O32" s="1413"/>
      <c r="P32" s="1413"/>
      <c r="Q32" s="1413"/>
      <c r="R32" s="1413"/>
      <c r="S32" s="1413"/>
      <c r="T32" s="1413"/>
      <c r="U32" s="1413"/>
      <c r="V32" s="1413"/>
      <c r="W32" s="1413"/>
      <c r="X32" s="1415"/>
      <c r="Y32" s="1415"/>
      <c r="Z32" s="1415"/>
      <c r="AA32" s="1415"/>
      <c r="AB32" s="1415"/>
      <c r="AC32" s="556"/>
      <c r="AD32" s="556"/>
      <c r="AE32" s="48"/>
      <c r="AF32" s="556"/>
      <c r="AG32" s="692"/>
      <c r="AH32" s="1413"/>
      <c r="AI32" s="1413"/>
      <c r="AJ32" s="1413"/>
      <c r="AK32" s="1413"/>
      <c r="AL32" s="1413"/>
      <c r="AM32" s="1413"/>
      <c r="AN32" s="1413"/>
      <c r="AO32" s="1413"/>
      <c r="AP32" s="1413"/>
      <c r="AQ32" s="1414"/>
    </row>
    <row r="33" spans="1:43" ht="18.75" customHeight="1" x14ac:dyDescent="0.4">
      <c r="A33" s="1407"/>
      <c r="B33" s="1408"/>
      <c r="C33" s="1408"/>
      <c r="D33" s="1408"/>
      <c r="E33" s="1415"/>
      <c r="F33" s="1415"/>
      <c r="G33" s="1415"/>
      <c r="H33" s="1415"/>
      <c r="I33" s="1415"/>
      <c r="J33" s="1415"/>
      <c r="K33" s="1415"/>
      <c r="L33" s="1415"/>
      <c r="M33" s="1415"/>
      <c r="N33" s="1415"/>
      <c r="O33" s="1413"/>
      <c r="P33" s="1413"/>
      <c r="Q33" s="1413"/>
      <c r="R33" s="1413"/>
      <c r="S33" s="1413"/>
      <c r="T33" s="1413"/>
      <c r="U33" s="1413"/>
      <c r="V33" s="1413"/>
      <c r="W33" s="1413"/>
      <c r="X33" s="1415"/>
      <c r="Y33" s="1415"/>
      <c r="Z33" s="1415"/>
      <c r="AA33" s="1415"/>
      <c r="AB33" s="1415"/>
      <c r="AC33" s="635"/>
      <c r="AD33" s="635" t="s">
        <v>58</v>
      </c>
      <c r="AE33" s="45"/>
      <c r="AF33" s="635"/>
      <c r="AG33" s="691" t="s">
        <v>45</v>
      </c>
      <c r="AH33" s="1413"/>
      <c r="AI33" s="1413"/>
      <c r="AJ33" s="1413"/>
      <c r="AK33" s="1413"/>
      <c r="AL33" s="1413"/>
      <c r="AM33" s="1413"/>
      <c r="AN33" s="1413"/>
      <c r="AO33" s="1413"/>
      <c r="AP33" s="1413"/>
      <c r="AQ33" s="1414"/>
    </row>
    <row r="34" spans="1:43" ht="18.75" customHeight="1" x14ac:dyDescent="0.4">
      <c r="A34" s="1407"/>
      <c r="B34" s="1408"/>
      <c r="C34" s="1408"/>
      <c r="D34" s="1408"/>
      <c r="E34" s="1415"/>
      <c r="F34" s="1415"/>
      <c r="G34" s="1415"/>
      <c r="H34" s="1415"/>
      <c r="I34" s="1415"/>
      <c r="J34" s="1415"/>
      <c r="K34" s="1415"/>
      <c r="L34" s="1415"/>
      <c r="M34" s="1415"/>
      <c r="N34" s="1415"/>
      <c r="O34" s="1413"/>
      <c r="P34" s="1413"/>
      <c r="Q34" s="1413"/>
      <c r="R34" s="1413"/>
      <c r="S34" s="1413"/>
      <c r="T34" s="1413"/>
      <c r="U34" s="1413"/>
      <c r="V34" s="1413"/>
      <c r="W34" s="1413"/>
      <c r="X34" s="1415"/>
      <c r="Y34" s="1415"/>
      <c r="Z34" s="1415"/>
      <c r="AA34" s="1415"/>
      <c r="AB34" s="1415"/>
      <c r="AC34" s="556"/>
      <c r="AD34" s="556"/>
      <c r="AE34" s="48"/>
      <c r="AF34" s="556"/>
      <c r="AG34" s="692"/>
      <c r="AH34" s="1413"/>
      <c r="AI34" s="1413"/>
      <c r="AJ34" s="1413"/>
      <c r="AK34" s="1413"/>
      <c r="AL34" s="1413"/>
      <c r="AM34" s="1413"/>
      <c r="AN34" s="1413"/>
      <c r="AO34" s="1413"/>
      <c r="AP34" s="1413"/>
      <c r="AQ34" s="1414"/>
    </row>
    <row r="35" spans="1:43" ht="18.75" customHeight="1" x14ac:dyDescent="0.4">
      <c r="A35" s="1407"/>
      <c r="B35" s="1408"/>
      <c r="C35" s="1408"/>
      <c r="D35" s="1408"/>
      <c r="E35" s="1415"/>
      <c r="F35" s="1415"/>
      <c r="G35" s="1415"/>
      <c r="H35" s="1415"/>
      <c r="I35" s="1415"/>
      <c r="J35" s="1415"/>
      <c r="K35" s="1415"/>
      <c r="L35" s="1415"/>
      <c r="M35" s="1415"/>
      <c r="N35" s="1415"/>
      <c r="O35" s="1413"/>
      <c r="P35" s="1413"/>
      <c r="Q35" s="1413"/>
      <c r="R35" s="1413"/>
      <c r="S35" s="1413"/>
      <c r="T35" s="1413"/>
      <c r="U35" s="1413"/>
      <c r="V35" s="1413"/>
      <c r="W35" s="1413"/>
      <c r="X35" s="1415"/>
      <c r="Y35" s="1415"/>
      <c r="Z35" s="1415"/>
      <c r="AA35" s="1415"/>
      <c r="AB35" s="1415"/>
      <c r="AC35" s="635"/>
      <c r="AD35" s="635" t="s">
        <v>58</v>
      </c>
      <c r="AE35" s="45"/>
      <c r="AF35" s="635"/>
      <c r="AG35" s="691" t="s">
        <v>45</v>
      </c>
      <c r="AH35" s="1413"/>
      <c r="AI35" s="1413"/>
      <c r="AJ35" s="1413"/>
      <c r="AK35" s="1413"/>
      <c r="AL35" s="1413"/>
      <c r="AM35" s="1413"/>
      <c r="AN35" s="1413"/>
      <c r="AO35" s="1413"/>
      <c r="AP35" s="1413"/>
      <c r="AQ35" s="1414"/>
    </row>
    <row r="36" spans="1:43" ht="18.75" customHeight="1" x14ac:dyDescent="0.4">
      <c r="A36" s="1407"/>
      <c r="B36" s="1408"/>
      <c r="C36" s="1408"/>
      <c r="D36" s="1408"/>
      <c r="E36" s="1415"/>
      <c r="F36" s="1415"/>
      <c r="G36" s="1415"/>
      <c r="H36" s="1415"/>
      <c r="I36" s="1415"/>
      <c r="J36" s="1415"/>
      <c r="K36" s="1415"/>
      <c r="L36" s="1415"/>
      <c r="M36" s="1415"/>
      <c r="N36" s="1415"/>
      <c r="O36" s="1413"/>
      <c r="P36" s="1413"/>
      <c r="Q36" s="1413"/>
      <c r="R36" s="1413"/>
      <c r="S36" s="1413"/>
      <c r="T36" s="1413"/>
      <c r="U36" s="1413"/>
      <c r="V36" s="1413"/>
      <c r="W36" s="1413"/>
      <c r="X36" s="1415"/>
      <c r="Y36" s="1415"/>
      <c r="Z36" s="1415"/>
      <c r="AA36" s="1415"/>
      <c r="AB36" s="1415"/>
      <c r="AC36" s="556"/>
      <c r="AD36" s="556"/>
      <c r="AE36" s="48"/>
      <c r="AF36" s="556"/>
      <c r="AG36" s="692"/>
      <c r="AH36" s="1413"/>
      <c r="AI36" s="1413"/>
      <c r="AJ36" s="1413"/>
      <c r="AK36" s="1413"/>
      <c r="AL36" s="1413"/>
      <c r="AM36" s="1413"/>
      <c r="AN36" s="1413"/>
      <c r="AO36" s="1413"/>
      <c r="AP36" s="1413"/>
      <c r="AQ36" s="1414"/>
    </row>
    <row r="37" spans="1:43" ht="18.75" customHeight="1" x14ac:dyDescent="0.4">
      <c r="A37" s="1407"/>
      <c r="B37" s="1408"/>
      <c r="C37" s="1408"/>
      <c r="D37" s="1408"/>
      <c r="E37" s="1415"/>
      <c r="F37" s="1415"/>
      <c r="G37" s="1415"/>
      <c r="H37" s="1415"/>
      <c r="I37" s="1415"/>
      <c r="J37" s="1415"/>
      <c r="K37" s="1415"/>
      <c r="L37" s="1415"/>
      <c r="M37" s="1415"/>
      <c r="N37" s="1415"/>
      <c r="O37" s="1413"/>
      <c r="P37" s="1413"/>
      <c r="Q37" s="1413"/>
      <c r="R37" s="1413"/>
      <c r="S37" s="1413"/>
      <c r="T37" s="1413"/>
      <c r="U37" s="1413"/>
      <c r="V37" s="1413"/>
      <c r="W37" s="1413"/>
      <c r="X37" s="1415"/>
      <c r="Y37" s="1415"/>
      <c r="Z37" s="1415"/>
      <c r="AA37" s="1415"/>
      <c r="AB37" s="1415"/>
      <c r="AC37" s="635"/>
      <c r="AD37" s="635" t="s">
        <v>58</v>
      </c>
      <c r="AE37" s="45"/>
      <c r="AF37" s="635"/>
      <c r="AG37" s="691" t="s">
        <v>45</v>
      </c>
      <c r="AH37" s="1413"/>
      <c r="AI37" s="1413"/>
      <c r="AJ37" s="1413"/>
      <c r="AK37" s="1413"/>
      <c r="AL37" s="1413"/>
      <c r="AM37" s="1413"/>
      <c r="AN37" s="1413"/>
      <c r="AO37" s="1413"/>
      <c r="AP37" s="1413"/>
      <c r="AQ37" s="1414"/>
    </row>
    <row r="38" spans="1:43" ht="18.75" customHeight="1" x14ac:dyDescent="0.4">
      <c r="A38" s="1407"/>
      <c r="B38" s="1408"/>
      <c r="C38" s="1408"/>
      <c r="D38" s="1408"/>
      <c r="E38" s="1415"/>
      <c r="F38" s="1415"/>
      <c r="G38" s="1415"/>
      <c r="H38" s="1415"/>
      <c r="I38" s="1415"/>
      <c r="J38" s="1415"/>
      <c r="K38" s="1415"/>
      <c r="L38" s="1415"/>
      <c r="M38" s="1415"/>
      <c r="N38" s="1415"/>
      <c r="O38" s="1413"/>
      <c r="P38" s="1413"/>
      <c r="Q38" s="1413"/>
      <c r="R38" s="1413"/>
      <c r="S38" s="1413"/>
      <c r="T38" s="1413"/>
      <c r="U38" s="1413"/>
      <c r="V38" s="1413"/>
      <c r="W38" s="1413"/>
      <c r="X38" s="1415"/>
      <c r="Y38" s="1415"/>
      <c r="Z38" s="1415"/>
      <c r="AA38" s="1415"/>
      <c r="AB38" s="1415"/>
      <c r="AC38" s="556"/>
      <c r="AD38" s="556"/>
      <c r="AE38" s="48"/>
      <c r="AF38" s="556"/>
      <c r="AG38" s="692"/>
      <c r="AH38" s="1413"/>
      <c r="AI38" s="1413"/>
      <c r="AJ38" s="1413"/>
      <c r="AK38" s="1413"/>
      <c r="AL38" s="1413"/>
      <c r="AM38" s="1413"/>
      <c r="AN38" s="1413"/>
      <c r="AO38" s="1413"/>
      <c r="AP38" s="1413"/>
      <c r="AQ38" s="1414"/>
    </row>
    <row r="39" spans="1:43" ht="18.75" customHeight="1" x14ac:dyDescent="0.4">
      <c r="A39" s="1407"/>
      <c r="B39" s="1408"/>
      <c r="C39" s="1408"/>
      <c r="D39" s="1408"/>
      <c r="E39" s="1415"/>
      <c r="F39" s="1415"/>
      <c r="G39" s="1415"/>
      <c r="H39" s="1415"/>
      <c r="I39" s="1415"/>
      <c r="J39" s="1415"/>
      <c r="K39" s="1415"/>
      <c r="L39" s="1415"/>
      <c r="M39" s="1415"/>
      <c r="N39" s="1415"/>
      <c r="O39" s="1413"/>
      <c r="P39" s="1413"/>
      <c r="Q39" s="1413"/>
      <c r="R39" s="1413"/>
      <c r="S39" s="1413"/>
      <c r="T39" s="1413"/>
      <c r="U39" s="1413"/>
      <c r="V39" s="1413"/>
      <c r="W39" s="1413"/>
      <c r="X39" s="1415"/>
      <c r="Y39" s="1415"/>
      <c r="Z39" s="1415"/>
      <c r="AA39" s="1415"/>
      <c r="AB39" s="1415"/>
      <c r="AC39" s="635"/>
      <c r="AD39" s="635" t="s">
        <v>58</v>
      </c>
      <c r="AE39" s="45"/>
      <c r="AF39" s="635"/>
      <c r="AG39" s="691" t="s">
        <v>45</v>
      </c>
      <c r="AH39" s="1413"/>
      <c r="AI39" s="1413"/>
      <c r="AJ39" s="1413"/>
      <c r="AK39" s="1413"/>
      <c r="AL39" s="1413"/>
      <c r="AM39" s="1413"/>
      <c r="AN39" s="1413"/>
      <c r="AO39" s="1413"/>
      <c r="AP39" s="1413"/>
      <c r="AQ39" s="1414"/>
    </row>
    <row r="40" spans="1:43" ht="18.75" customHeight="1" thickBot="1" x14ac:dyDescent="0.45">
      <c r="A40" s="1416"/>
      <c r="B40" s="1417"/>
      <c r="C40" s="1417"/>
      <c r="D40" s="1417"/>
      <c r="E40" s="1418"/>
      <c r="F40" s="1418"/>
      <c r="G40" s="1418"/>
      <c r="H40" s="1418"/>
      <c r="I40" s="1418"/>
      <c r="J40" s="1418"/>
      <c r="K40" s="1418"/>
      <c r="L40" s="1418"/>
      <c r="M40" s="1418"/>
      <c r="N40" s="1418"/>
      <c r="O40" s="1419"/>
      <c r="P40" s="1419"/>
      <c r="Q40" s="1419"/>
      <c r="R40" s="1419"/>
      <c r="S40" s="1419"/>
      <c r="T40" s="1419"/>
      <c r="U40" s="1419"/>
      <c r="V40" s="1419"/>
      <c r="W40" s="1419"/>
      <c r="X40" s="1418"/>
      <c r="Y40" s="1418"/>
      <c r="Z40" s="1418"/>
      <c r="AA40" s="1418"/>
      <c r="AB40" s="1418"/>
      <c r="AC40" s="644"/>
      <c r="AD40" s="644"/>
      <c r="AE40" s="52"/>
      <c r="AF40" s="644"/>
      <c r="AG40" s="1420"/>
      <c r="AH40" s="1419"/>
      <c r="AI40" s="1419"/>
      <c r="AJ40" s="1419"/>
      <c r="AK40" s="1419"/>
      <c r="AL40" s="1419"/>
      <c r="AM40" s="1419"/>
      <c r="AN40" s="1419"/>
      <c r="AO40" s="1419"/>
      <c r="AP40" s="1419"/>
      <c r="AQ40" s="1421"/>
    </row>
    <row r="41" spans="1:43" ht="18.75" customHeight="1" x14ac:dyDescent="0.4">
      <c r="A41" s="58" t="s">
        <v>77</v>
      </c>
      <c r="B41" s="72" t="s">
        <v>314</v>
      </c>
    </row>
    <row r="42" spans="1:43" ht="18.75" customHeight="1" x14ac:dyDescent="0.4">
      <c r="A42" s="31"/>
      <c r="B42" s="2031" t="s">
        <v>883</v>
      </c>
    </row>
    <row r="43" spans="1:43" ht="18.75" customHeight="1" x14ac:dyDescent="0.4">
      <c r="B43" s="72" t="s">
        <v>884</v>
      </c>
    </row>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172">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AC27:AC28"/>
    <mergeCell ref="AD27:AD28"/>
    <mergeCell ref="AF27:AF28"/>
    <mergeCell ref="AG27:AG28"/>
    <mergeCell ref="AH27:AQ28"/>
    <mergeCell ref="A29:D40"/>
    <mergeCell ref="E29:I30"/>
    <mergeCell ref="J29:N30"/>
    <mergeCell ref="O29:W30"/>
    <mergeCell ref="X29:AB30"/>
    <mergeCell ref="A17:D28"/>
    <mergeCell ref="E27:I28"/>
    <mergeCell ref="J27:N28"/>
    <mergeCell ref="O27:W28"/>
    <mergeCell ref="X27:AB28"/>
    <mergeCell ref="AC29:AC30"/>
    <mergeCell ref="AD29:AD30"/>
    <mergeCell ref="AF29:AF30"/>
    <mergeCell ref="AG29:AG30"/>
    <mergeCell ref="AH29:AQ30"/>
    <mergeCell ref="E31:I32"/>
    <mergeCell ref="J31:N32"/>
    <mergeCell ref="O31:W32"/>
    <mergeCell ref="X31:AB32"/>
    <mergeCell ref="E25:I26"/>
    <mergeCell ref="J25:N26"/>
    <mergeCell ref="O25:W26"/>
    <mergeCell ref="X25:AB26"/>
    <mergeCell ref="AC25:AC26"/>
    <mergeCell ref="AD25:AD26"/>
    <mergeCell ref="AF25:AF26"/>
    <mergeCell ref="AG25:AG26"/>
    <mergeCell ref="AH25:AQ26"/>
    <mergeCell ref="E23:I24"/>
    <mergeCell ref="J23:N24"/>
    <mergeCell ref="O23:W24"/>
    <mergeCell ref="X23:AB24"/>
    <mergeCell ref="AC23:AC24"/>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15:I16"/>
    <mergeCell ref="J15:N16"/>
    <mergeCell ref="O15:W16"/>
    <mergeCell ref="X15:AB16"/>
    <mergeCell ref="AC15:AC1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H3:AQ4"/>
    <mergeCell ref="A5:D16"/>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s>
  <phoneticPr fontId="1"/>
  <conditionalFormatting sqref="AC5:AC12 AC15:AC18 AF15:AF18 AF21:AF32 AC21:AC32 AC35:AC40 AF35:AF40">
    <cfRule type="expression" dxfId="11" priority="6" stopIfTrue="1">
      <formula>$H$28=TRUE</formula>
    </cfRule>
  </conditionalFormatting>
  <conditionalFormatting sqref="AF5:AF12">
    <cfRule type="expression" dxfId="10" priority="5" stopIfTrue="1">
      <formula>$H$28=TRUE</formula>
    </cfRule>
  </conditionalFormatting>
  <conditionalFormatting sqref="AC13:AC14">
    <cfRule type="expression" dxfId="9" priority="4" stopIfTrue="1">
      <formula>$H$28=TRUE</formula>
    </cfRule>
  </conditionalFormatting>
  <conditionalFormatting sqref="AF13:AF14">
    <cfRule type="expression" dxfId="8" priority="3" stopIfTrue="1">
      <formula>$H$28=TRUE</formula>
    </cfRule>
  </conditionalFormatting>
  <conditionalFormatting sqref="AF19:AF20 AC19:AC20">
    <cfRule type="expression" dxfId="7" priority="2" stopIfTrue="1">
      <formula>$H$28=TRUE</formula>
    </cfRule>
  </conditionalFormatting>
  <conditionalFormatting sqref="AF33:AF34 AC33:AC34">
    <cfRule type="expression" dxfId="6"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&amp;C10/22&amp;R&amp;F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28</xdr:col>
                    <xdr:colOff>66675</xdr:colOff>
                    <xdr:row>28</xdr:row>
                    <xdr:rowOff>0</xdr:rowOff>
                  </from>
                  <to>
                    <xdr:col>29</xdr:col>
                    <xdr:colOff>95250</xdr:colOff>
                    <xdr:row>29</xdr:row>
                    <xdr:rowOff>228600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31</xdr:col>
                    <xdr:colOff>66675</xdr:colOff>
                    <xdr:row>28</xdr:row>
                    <xdr:rowOff>0</xdr:rowOff>
                  </from>
                  <to>
                    <xdr:col>32</xdr:col>
                    <xdr:colOff>95250</xdr:colOff>
                    <xdr:row>29</xdr:row>
                    <xdr:rowOff>228600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28</xdr:col>
                    <xdr:colOff>66675</xdr:colOff>
                    <xdr:row>30</xdr:row>
                    <xdr:rowOff>0</xdr:rowOff>
                  </from>
                  <to>
                    <xdr:col>29</xdr:col>
                    <xdr:colOff>95250</xdr:colOff>
                    <xdr:row>31</xdr:row>
                    <xdr:rowOff>228600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31</xdr:col>
                    <xdr:colOff>66675</xdr:colOff>
                    <xdr:row>30</xdr:row>
                    <xdr:rowOff>0</xdr:rowOff>
                  </from>
                  <to>
                    <xdr:col>32</xdr:col>
                    <xdr:colOff>95250</xdr:colOff>
                    <xdr:row>31</xdr:row>
                    <xdr:rowOff>228600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28</xdr:col>
                    <xdr:colOff>66675</xdr:colOff>
                    <xdr:row>34</xdr:row>
                    <xdr:rowOff>0</xdr:rowOff>
                  </from>
                  <to>
                    <xdr:col>29</xdr:col>
                    <xdr:colOff>95250</xdr:colOff>
                    <xdr:row>35</xdr:row>
                    <xdr:rowOff>228600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31</xdr:col>
                    <xdr:colOff>66675</xdr:colOff>
                    <xdr:row>34</xdr:row>
                    <xdr:rowOff>0</xdr:rowOff>
                  </from>
                  <to>
                    <xdr:col>32</xdr:col>
                    <xdr:colOff>95250</xdr:colOff>
                    <xdr:row>35</xdr:row>
                    <xdr:rowOff>228600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28</xdr:col>
                    <xdr:colOff>66675</xdr:colOff>
                    <xdr:row>36</xdr:row>
                    <xdr:rowOff>0</xdr:rowOff>
                  </from>
                  <to>
                    <xdr:col>29</xdr:col>
                    <xdr:colOff>95250</xdr:colOff>
                    <xdr:row>37</xdr:row>
                    <xdr:rowOff>228600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31</xdr:col>
                    <xdr:colOff>66675</xdr:colOff>
                    <xdr:row>36</xdr:row>
                    <xdr:rowOff>0</xdr:rowOff>
                  </from>
                  <to>
                    <xdr:col>32</xdr:col>
                    <xdr:colOff>95250</xdr:colOff>
                    <xdr:row>37</xdr:row>
                    <xdr:rowOff>228600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28</xdr:col>
                    <xdr:colOff>66675</xdr:colOff>
                    <xdr:row>38</xdr:row>
                    <xdr:rowOff>0</xdr:rowOff>
                  </from>
                  <to>
                    <xdr:col>29</xdr:col>
                    <xdr:colOff>95250</xdr:colOff>
                    <xdr:row>39</xdr:row>
                    <xdr:rowOff>228600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31</xdr:col>
                    <xdr:colOff>66675</xdr:colOff>
                    <xdr:row>38</xdr:row>
                    <xdr:rowOff>0</xdr:rowOff>
                  </from>
                  <to>
                    <xdr:col>32</xdr:col>
                    <xdr:colOff>95250</xdr:colOff>
                    <xdr:row>39</xdr:row>
                    <xdr:rowOff>228600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28</xdr:col>
                    <xdr:colOff>66675</xdr:colOff>
                    <xdr:row>18</xdr:row>
                    <xdr:rowOff>0</xdr:rowOff>
                  </from>
                  <to>
                    <xdr:col>29</xdr:col>
                    <xdr:colOff>114300</xdr:colOff>
                    <xdr:row>19</xdr:row>
                    <xdr:rowOff>228600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31</xdr:col>
                    <xdr:colOff>66675</xdr:colOff>
                    <xdr:row>18</xdr:row>
                    <xdr:rowOff>0</xdr:rowOff>
                  </from>
                  <to>
                    <xdr:col>32</xdr:col>
                    <xdr:colOff>114300</xdr:colOff>
                    <xdr:row>19</xdr:row>
                    <xdr:rowOff>228600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28</xdr:col>
                    <xdr:colOff>66675</xdr:colOff>
                    <xdr:row>32</xdr:row>
                    <xdr:rowOff>0</xdr:rowOff>
                  </from>
                  <to>
                    <xdr:col>29</xdr:col>
                    <xdr:colOff>114300</xdr:colOff>
                    <xdr:row>33</xdr:row>
                    <xdr:rowOff>228600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31</xdr:col>
                    <xdr:colOff>66675</xdr:colOff>
                    <xdr:row>32</xdr:row>
                    <xdr:rowOff>0</xdr:rowOff>
                  </from>
                  <to>
                    <xdr:col>32</xdr:col>
                    <xdr:colOff>114300</xdr:colOff>
                    <xdr:row>33</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A450E-FB13-42F8-A794-7822EAAD1D4B}">
  <sheetPr>
    <tabColor theme="7" tint="0.79998168889431442"/>
    <pageSetUpPr fitToPage="1"/>
  </sheetPr>
  <dimension ref="A1:BI51"/>
  <sheetViews>
    <sheetView view="pageBreakPreview" zoomScale="85" zoomScaleNormal="70" zoomScaleSheetLayoutView="85" workbookViewId="0">
      <selection activeCell="E5" sqref="E5:I6"/>
    </sheetView>
  </sheetViews>
  <sheetFormatPr defaultRowHeight="16.5" x14ac:dyDescent="0.4"/>
  <cols>
    <col min="1" max="43" width="4.5" style="26" customWidth="1"/>
    <col min="44" max="61" width="9" style="26"/>
    <col min="62"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60" t="s">
        <v>887</v>
      </c>
    </row>
    <row r="2" spans="1:35" ht="18.75" customHeight="1" thickBot="1" x14ac:dyDescent="0.45">
      <c r="A2" s="25" t="str">
        <f>"（２）新規採用職員の研修実施状況（令和"&amp;表紙・鑑!$S$3-1&amp;"年度以降）"</f>
        <v>（２）新規採用職員の研修実施状況（令和3年度以降）</v>
      </c>
      <c r="B2" s="237"/>
      <c r="C2" s="237"/>
      <c r="D2" s="237"/>
      <c r="E2" s="237"/>
      <c r="F2" s="237"/>
    </row>
    <row r="3" spans="1:35" ht="18.75" customHeight="1" x14ac:dyDescent="0.4">
      <c r="A3" s="559" t="s">
        <v>304</v>
      </c>
      <c r="B3" s="560"/>
      <c r="C3" s="560"/>
      <c r="D3" s="560"/>
      <c r="E3" s="560" t="s">
        <v>305</v>
      </c>
      <c r="F3" s="560"/>
      <c r="G3" s="560"/>
      <c r="H3" s="560"/>
      <c r="I3" s="560"/>
      <c r="J3" s="560" t="s">
        <v>316</v>
      </c>
      <c r="K3" s="560"/>
      <c r="L3" s="560"/>
      <c r="M3" s="560"/>
      <c r="N3" s="560"/>
      <c r="O3" s="560"/>
      <c r="P3" s="560"/>
      <c r="Q3" s="560"/>
      <c r="R3" s="560"/>
      <c r="S3" s="1385" t="s">
        <v>307</v>
      </c>
      <c r="T3" s="1385"/>
      <c r="U3" s="1385"/>
      <c r="V3" s="1385"/>
      <c r="W3" s="1385"/>
      <c r="X3" s="1385"/>
      <c r="Y3" s="1385"/>
      <c r="Z3" s="1385"/>
      <c r="AA3" s="1385"/>
      <c r="AB3" s="1385"/>
      <c r="AC3" s="1385"/>
      <c r="AD3" s="1385"/>
      <c r="AE3" s="1385" t="s">
        <v>309</v>
      </c>
      <c r="AF3" s="1385"/>
      <c r="AG3" s="1385"/>
      <c r="AH3" s="1385"/>
      <c r="AI3" s="1422"/>
    </row>
    <row r="4" spans="1:35" ht="18.75" customHeight="1" x14ac:dyDescent="0.4">
      <c r="A4" s="549"/>
      <c r="B4" s="550"/>
      <c r="C4" s="550"/>
      <c r="D4" s="550"/>
      <c r="E4" s="550"/>
      <c r="F4" s="550"/>
      <c r="G4" s="550"/>
      <c r="H4" s="550"/>
      <c r="I4" s="550"/>
      <c r="J4" s="550"/>
      <c r="K4" s="550"/>
      <c r="L4" s="550"/>
      <c r="M4" s="550"/>
      <c r="N4" s="550"/>
      <c r="O4" s="550"/>
      <c r="P4" s="550"/>
      <c r="Q4" s="550"/>
      <c r="R4" s="550"/>
      <c r="S4" s="554"/>
      <c r="T4" s="554"/>
      <c r="U4" s="554"/>
      <c r="V4" s="554"/>
      <c r="W4" s="554"/>
      <c r="X4" s="554"/>
      <c r="Y4" s="554"/>
      <c r="Z4" s="554"/>
      <c r="AA4" s="554"/>
      <c r="AB4" s="554"/>
      <c r="AC4" s="554"/>
      <c r="AD4" s="554"/>
      <c r="AE4" s="554"/>
      <c r="AF4" s="554"/>
      <c r="AG4" s="554"/>
      <c r="AH4" s="554"/>
      <c r="AI4" s="1423"/>
    </row>
    <row r="5" spans="1:35" ht="18.75" customHeight="1" x14ac:dyDescent="0.4">
      <c r="A5" s="1407" t="s">
        <v>311</v>
      </c>
      <c r="B5" s="1408"/>
      <c r="C5" s="1408"/>
      <c r="D5" s="1408"/>
      <c r="E5" s="1415"/>
      <c r="F5" s="1415"/>
      <c r="G5" s="1415"/>
      <c r="H5" s="1415"/>
      <c r="I5" s="1415"/>
      <c r="J5" s="1413"/>
      <c r="K5" s="1413"/>
      <c r="L5" s="1413"/>
      <c r="M5" s="1413"/>
      <c r="N5" s="1413"/>
      <c r="O5" s="1413"/>
      <c r="P5" s="1413"/>
      <c r="Q5" s="1413"/>
      <c r="R5" s="1413"/>
      <c r="S5" s="1413"/>
      <c r="T5" s="1413"/>
      <c r="U5" s="1413"/>
      <c r="V5" s="1413"/>
      <c r="W5" s="1413"/>
      <c r="X5" s="1413"/>
      <c r="Y5" s="1413"/>
      <c r="Z5" s="1413"/>
      <c r="AA5" s="1413"/>
      <c r="AB5" s="1413"/>
      <c r="AC5" s="1413"/>
      <c r="AD5" s="1413"/>
      <c r="AE5" s="643"/>
      <c r="AF5" s="643" t="s">
        <v>58</v>
      </c>
      <c r="AG5" s="50"/>
      <c r="AH5" s="643"/>
      <c r="AI5" s="1424" t="s">
        <v>45</v>
      </c>
    </row>
    <row r="6" spans="1:35" ht="18.75" customHeight="1" x14ac:dyDescent="0.4">
      <c r="A6" s="1407"/>
      <c r="B6" s="1408"/>
      <c r="C6" s="1408"/>
      <c r="D6" s="1408"/>
      <c r="E6" s="1415"/>
      <c r="F6" s="1415"/>
      <c r="G6" s="1415"/>
      <c r="H6" s="1415"/>
      <c r="I6" s="1415"/>
      <c r="J6" s="1413"/>
      <c r="K6" s="1413"/>
      <c r="L6" s="1413"/>
      <c r="M6" s="1413"/>
      <c r="N6" s="1413"/>
      <c r="O6" s="1413"/>
      <c r="P6" s="1413"/>
      <c r="Q6" s="1413"/>
      <c r="R6" s="1413"/>
      <c r="S6" s="1413"/>
      <c r="T6" s="1413"/>
      <c r="U6" s="1413"/>
      <c r="V6" s="1413"/>
      <c r="W6" s="1413"/>
      <c r="X6" s="1413"/>
      <c r="Y6" s="1413"/>
      <c r="Z6" s="1413"/>
      <c r="AA6" s="1413"/>
      <c r="AB6" s="1413"/>
      <c r="AC6" s="1413"/>
      <c r="AD6" s="1413"/>
      <c r="AE6" s="556"/>
      <c r="AF6" s="556"/>
      <c r="AG6" s="48"/>
      <c r="AH6" s="556"/>
      <c r="AI6" s="741"/>
    </row>
    <row r="7" spans="1:35" ht="18.75" customHeight="1" x14ac:dyDescent="0.4">
      <c r="A7" s="1407"/>
      <c r="B7" s="1408"/>
      <c r="C7" s="1408"/>
      <c r="D7" s="1408"/>
      <c r="E7" s="1415"/>
      <c r="F7" s="1415"/>
      <c r="G7" s="1415"/>
      <c r="H7" s="1415"/>
      <c r="I7" s="1415"/>
      <c r="J7" s="1413"/>
      <c r="K7" s="1413"/>
      <c r="L7" s="1413"/>
      <c r="M7" s="1413"/>
      <c r="N7" s="1413"/>
      <c r="O7" s="1413"/>
      <c r="P7" s="1413"/>
      <c r="Q7" s="1413"/>
      <c r="R7" s="1413"/>
      <c r="S7" s="1413"/>
      <c r="T7" s="1413"/>
      <c r="U7" s="1413"/>
      <c r="V7" s="1413"/>
      <c r="W7" s="1413"/>
      <c r="X7" s="1413"/>
      <c r="Y7" s="1413"/>
      <c r="Z7" s="1413"/>
      <c r="AA7" s="1413"/>
      <c r="AB7" s="1413"/>
      <c r="AC7" s="1413"/>
      <c r="AD7" s="1413"/>
      <c r="AE7" s="635"/>
      <c r="AF7" s="635" t="s">
        <v>58</v>
      </c>
      <c r="AG7" s="45"/>
      <c r="AH7" s="635"/>
      <c r="AI7" s="740" t="s">
        <v>45</v>
      </c>
    </row>
    <row r="8" spans="1:35" ht="18.75" customHeight="1" x14ac:dyDescent="0.4">
      <c r="A8" s="1407"/>
      <c r="B8" s="1408"/>
      <c r="C8" s="1408"/>
      <c r="D8" s="1408"/>
      <c r="E8" s="1415"/>
      <c r="F8" s="1415"/>
      <c r="G8" s="1415"/>
      <c r="H8" s="1415"/>
      <c r="I8" s="1415"/>
      <c r="J8" s="1413"/>
      <c r="K8" s="1413"/>
      <c r="L8" s="1413"/>
      <c r="M8" s="1413"/>
      <c r="N8" s="1413"/>
      <c r="O8" s="1413"/>
      <c r="P8" s="1413"/>
      <c r="Q8" s="1413"/>
      <c r="R8" s="1413"/>
      <c r="S8" s="1413"/>
      <c r="T8" s="1413"/>
      <c r="U8" s="1413"/>
      <c r="V8" s="1413"/>
      <c r="W8" s="1413"/>
      <c r="X8" s="1413"/>
      <c r="Y8" s="1413"/>
      <c r="Z8" s="1413"/>
      <c r="AA8" s="1413"/>
      <c r="AB8" s="1413"/>
      <c r="AC8" s="1413"/>
      <c r="AD8" s="1413"/>
      <c r="AE8" s="556"/>
      <c r="AF8" s="556"/>
      <c r="AG8" s="48"/>
      <c r="AH8" s="556"/>
      <c r="AI8" s="741"/>
    </row>
    <row r="9" spans="1:35" ht="18.75" customHeight="1" x14ac:dyDescent="0.4">
      <c r="A9" s="1407"/>
      <c r="B9" s="1408"/>
      <c r="C9" s="1408"/>
      <c r="D9" s="1408"/>
      <c r="E9" s="1415"/>
      <c r="F9" s="1415"/>
      <c r="G9" s="1415"/>
      <c r="H9" s="1415"/>
      <c r="I9" s="1415"/>
      <c r="J9" s="1413"/>
      <c r="K9" s="1413"/>
      <c r="L9" s="1413"/>
      <c r="M9" s="1413"/>
      <c r="N9" s="1413"/>
      <c r="O9" s="1413"/>
      <c r="P9" s="1413"/>
      <c r="Q9" s="1413"/>
      <c r="R9" s="1413"/>
      <c r="S9" s="1413"/>
      <c r="T9" s="1413"/>
      <c r="U9" s="1413"/>
      <c r="V9" s="1413"/>
      <c r="W9" s="1413"/>
      <c r="X9" s="1413"/>
      <c r="Y9" s="1413"/>
      <c r="Z9" s="1413"/>
      <c r="AA9" s="1413"/>
      <c r="AB9" s="1413"/>
      <c r="AC9" s="1413"/>
      <c r="AD9" s="1413"/>
      <c r="AE9" s="635"/>
      <c r="AF9" s="635" t="s">
        <v>58</v>
      </c>
      <c r="AG9" s="45"/>
      <c r="AH9" s="635"/>
      <c r="AI9" s="740" t="s">
        <v>45</v>
      </c>
    </row>
    <row r="10" spans="1:35" ht="18.75" customHeight="1" x14ac:dyDescent="0.4">
      <c r="A10" s="1407"/>
      <c r="B10" s="1408"/>
      <c r="C10" s="1408"/>
      <c r="D10" s="1408"/>
      <c r="E10" s="1415"/>
      <c r="F10" s="1415"/>
      <c r="G10" s="1415"/>
      <c r="H10" s="1415"/>
      <c r="I10" s="1415"/>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556"/>
      <c r="AF10" s="556"/>
      <c r="AG10" s="48"/>
      <c r="AH10" s="556"/>
      <c r="AI10" s="741"/>
    </row>
    <row r="11" spans="1:35" ht="18.75" customHeight="1" x14ac:dyDescent="0.4">
      <c r="A11" s="1407"/>
      <c r="B11" s="1408"/>
      <c r="C11" s="1408"/>
      <c r="D11" s="1408"/>
      <c r="E11" s="1415"/>
      <c r="F11" s="1415"/>
      <c r="G11" s="1415"/>
      <c r="H11" s="1415"/>
      <c r="I11" s="1415"/>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635"/>
      <c r="AF11" s="635" t="s">
        <v>58</v>
      </c>
      <c r="AG11" s="45"/>
      <c r="AH11" s="635"/>
      <c r="AI11" s="740" t="s">
        <v>45</v>
      </c>
    </row>
    <row r="12" spans="1:35" ht="18.75" customHeight="1" x14ac:dyDescent="0.4">
      <c r="A12" s="1407"/>
      <c r="B12" s="1408"/>
      <c r="C12" s="1408"/>
      <c r="D12" s="1408"/>
      <c r="E12" s="1415"/>
      <c r="F12" s="1415"/>
      <c r="G12" s="1415"/>
      <c r="H12" s="1415"/>
      <c r="I12" s="1415"/>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556"/>
      <c r="AF12" s="556"/>
      <c r="AG12" s="48"/>
      <c r="AH12" s="556"/>
      <c r="AI12" s="741"/>
    </row>
    <row r="13" spans="1:35" ht="18.75" customHeight="1" x14ac:dyDescent="0.4">
      <c r="A13" s="1407"/>
      <c r="B13" s="1408"/>
      <c r="C13" s="1408"/>
      <c r="D13" s="1408"/>
      <c r="E13" s="1415"/>
      <c r="F13" s="1415"/>
      <c r="G13" s="1415"/>
      <c r="H13" s="1415"/>
      <c r="I13" s="1415"/>
      <c r="J13" s="1413"/>
      <c r="K13" s="1413"/>
      <c r="L13" s="1413"/>
      <c r="M13" s="1413"/>
      <c r="N13" s="1413"/>
      <c r="O13" s="1413"/>
      <c r="P13" s="1413"/>
      <c r="Q13" s="1413"/>
      <c r="R13" s="1413"/>
      <c r="S13" s="1413"/>
      <c r="T13" s="1413"/>
      <c r="U13" s="1413"/>
      <c r="V13" s="1413"/>
      <c r="W13" s="1413"/>
      <c r="X13" s="1413"/>
      <c r="Y13" s="1413"/>
      <c r="Z13" s="1413"/>
      <c r="AA13" s="1413"/>
      <c r="AB13" s="1413"/>
      <c r="AC13" s="1413"/>
      <c r="AD13" s="1413"/>
      <c r="AE13" s="635"/>
      <c r="AF13" s="635" t="s">
        <v>58</v>
      </c>
      <c r="AG13" s="45"/>
      <c r="AH13" s="635"/>
      <c r="AI13" s="740" t="s">
        <v>45</v>
      </c>
    </row>
    <row r="14" spans="1:35" ht="18.75" customHeight="1" x14ac:dyDescent="0.4">
      <c r="A14" s="1407"/>
      <c r="B14" s="1408"/>
      <c r="C14" s="1408"/>
      <c r="D14" s="1408"/>
      <c r="E14" s="1415"/>
      <c r="F14" s="1415"/>
      <c r="G14" s="1415"/>
      <c r="H14" s="1415"/>
      <c r="I14" s="1415"/>
      <c r="J14" s="1413"/>
      <c r="K14" s="1413"/>
      <c r="L14" s="1413"/>
      <c r="M14" s="1413"/>
      <c r="N14" s="1413"/>
      <c r="O14" s="1413"/>
      <c r="P14" s="1413"/>
      <c r="Q14" s="1413"/>
      <c r="R14" s="1413"/>
      <c r="S14" s="1413"/>
      <c r="T14" s="1413"/>
      <c r="U14" s="1413"/>
      <c r="V14" s="1413"/>
      <c r="W14" s="1413"/>
      <c r="X14" s="1413"/>
      <c r="Y14" s="1413"/>
      <c r="Z14" s="1413"/>
      <c r="AA14" s="1413"/>
      <c r="AB14" s="1413"/>
      <c r="AC14" s="1413"/>
      <c r="AD14" s="1413"/>
      <c r="AE14" s="556"/>
      <c r="AF14" s="556"/>
      <c r="AG14" s="48"/>
      <c r="AH14" s="556"/>
      <c r="AI14" s="741"/>
    </row>
    <row r="15" spans="1:35" ht="18.75" customHeight="1" x14ac:dyDescent="0.4">
      <c r="A15" s="1407"/>
      <c r="B15" s="1408"/>
      <c r="C15" s="1408"/>
      <c r="D15" s="1408"/>
      <c r="E15" s="1415"/>
      <c r="F15" s="1415"/>
      <c r="G15" s="1415"/>
      <c r="H15" s="1415"/>
      <c r="I15" s="1415"/>
      <c r="J15" s="1413"/>
      <c r="K15" s="1413"/>
      <c r="L15" s="1413"/>
      <c r="M15" s="1413"/>
      <c r="N15" s="1413"/>
      <c r="O15" s="1413"/>
      <c r="P15" s="1413"/>
      <c r="Q15" s="1413"/>
      <c r="R15" s="1413"/>
      <c r="S15" s="1413"/>
      <c r="T15" s="1413"/>
      <c r="U15" s="1413"/>
      <c r="V15" s="1413"/>
      <c r="W15" s="1413"/>
      <c r="X15" s="1413"/>
      <c r="Y15" s="1413"/>
      <c r="Z15" s="1413"/>
      <c r="AA15" s="1413"/>
      <c r="AB15" s="1413"/>
      <c r="AC15" s="1413"/>
      <c r="AD15" s="1413"/>
      <c r="AE15" s="635"/>
      <c r="AF15" s="635" t="s">
        <v>58</v>
      </c>
      <c r="AG15" s="45"/>
      <c r="AH15" s="635"/>
      <c r="AI15" s="740" t="s">
        <v>45</v>
      </c>
    </row>
    <row r="16" spans="1:35" ht="18.75" customHeight="1" x14ac:dyDescent="0.4">
      <c r="A16" s="1407"/>
      <c r="B16" s="1408"/>
      <c r="C16" s="1408"/>
      <c r="D16" s="1408"/>
      <c r="E16" s="1415"/>
      <c r="F16" s="1415"/>
      <c r="G16" s="1415"/>
      <c r="H16" s="1415"/>
      <c r="I16" s="1415"/>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556"/>
      <c r="AF16" s="556"/>
      <c r="AG16" s="48"/>
      <c r="AH16" s="556"/>
      <c r="AI16" s="741"/>
    </row>
    <row r="17" spans="1:35" ht="18.75" customHeight="1" x14ac:dyDescent="0.4">
      <c r="A17" s="1407" t="s">
        <v>312</v>
      </c>
      <c r="B17" s="1408"/>
      <c r="C17" s="1408"/>
      <c r="D17" s="1408"/>
      <c r="E17" s="1415"/>
      <c r="F17" s="1415"/>
      <c r="G17" s="1415"/>
      <c r="H17" s="1415"/>
      <c r="I17" s="1415"/>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635"/>
      <c r="AF17" s="635" t="s">
        <v>58</v>
      </c>
      <c r="AG17" s="45"/>
      <c r="AH17" s="635"/>
      <c r="AI17" s="740" t="s">
        <v>45</v>
      </c>
    </row>
    <row r="18" spans="1:35" ht="18.75" customHeight="1" x14ac:dyDescent="0.4">
      <c r="A18" s="1407"/>
      <c r="B18" s="1408"/>
      <c r="C18" s="1408"/>
      <c r="D18" s="1408"/>
      <c r="E18" s="1415"/>
      <c r="F18" s="1415"/>
      <c r="G18" s="1415"/>
      <c r="H18" s="1415"/>
      <c r="I18" s="1415"/>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556"/>
      <c r="AF18" s="556"/>
      <c r="AG18" s="48"/>
      <c r="AH18" s="556"/>
      <c r="AI18" s="741"/>
    </row>
    <row r="19" spans="1:35" ht="18.75" customHeight="1" x14ac:dyDescent="0.4">
      <c r="A19" s="1407"/>
      <c r="B19" s="1408"/>
      <c r="C19" s="1408"/>
      <c r="D19" s="1408"/>
      <c r="E19" s="1415"/>
      <c r="F19" s="1415"/>
      <c r="G19" s="1415"/>
      <c r="H19" s="1415"/>
      <c r="I19" s="1415"/>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635"/>
      <c r="AF19" s="635" t="s">
        <v>58</v>
      </c>
      <c r="AG19" s="45"/>
      <c r="AH19" s="635"/>
      <c r="AI19" s="740" t="s">
        <v>45</v>
      </c>
    </row>
    <row r="20" spans="1:35" ht="18.75" customHeight="1" x14ac:dyDescent="0.4">
      <c r="A20" s="1407"/>
      <c r="B20" s="1408"/>
      <c r="C20" s="1408"/>
      <c r="D20" s="1408"/>
      <c r="E20" s="1415"/>
      <c r="F20" s="1415"/>
      <c r="G20" s="1415"/>
      <c r="H20" s="1415"/>
      <c r="I20" s="1415"/>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556"/>
      <c r="AF20" s="556"/>
      <c r="AG20" s="48"/>
      <c r="AH20" s="556"/>
      <c r="AI20" s="741"/>
    </row>
    <row r="21" spans="1:35" ht="18.75" customHeight="1" x14ac:dyDescent="0.4">
      <c r="A21" s="1407"/>
      <c r="B21" s="1408"/>
      <c r="C21" s="1408"/>
      <c r="D21" s="1408"/>
      <c r="E21" s="1415"/>
      <c r="F21" s="1415"/>
      <c r="G21" s="1415"/>
      <c r="H21" s="1415"/>
      <c r="I21" s="1415"/>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635"/>
      <c r="AF21" s="635" t="s">
        <v>58</v>
      </c>
      <c r="AG21" s="45"/>
      <c r="AH21" s="635"/>
      <c r="AI21" s="740" t="s">
        <v>45</v>
      </c>
    </row>
    <row r="22" spans="1:35" ht="18.75" customHeight="1" x14ac:dyDescent="0.4">
      <c r="A22" s="1407"/>
      <c r="B22" s="1408"/>
      <c r="C22" s="1408"/>
      <c r="D22" s="1408"/>
      <c r="E22" s="1415"/>
      <c r="F22" s="1415"/>
      <c r="G22" s="1415"/>
      <c r="H22" s="1415"/>
      <c r="I22" s="1415"/>
      <c r="J22" s="1413"/>
      <c r="K22" s="1413"/>
      <c r="L22" s="1413"/>
      <c r="M22" s="1413"/>
      <c r="N22" s="1413"/>
      <c r="O22" s="1413"/>
      <c r="P22" s="1413"/>
      <c r="Q22" s="1413"/>
      <c r="R22" s="1413"/>
      <c r="S22" s="1413"/>
      <c r="T22" s="1413"/>
      <c r="U22" s="1413"/>
      <c r="V22" s="1413"/>
      <c r="W22" s="1413"/>
      <c r="X22" s="1413"/>
      <c r="Y22" s="1413"/>
      <c r="Z22" s="1413"/>
      <c r="AA22" s="1413"/>
      <c r="AB22" s="1413"/>
      <c r="AC22" s="1413"/>
      <c r="AD22" s="1413"/>
      <c r="AE22" s="556"/>
      <c r="AF22" s="556"/>
      <c r="AG22" s="48"/>
      <c r="AH22" s="556"/>
      <c r="AI22" s="741"/>
    </row>
    <row r="23" spans="1:35" ht="18.75" customHeight="1" x14ac:dyDescent="0.4">
      <c r="A23" s="1407"/>
      <c r="B23" s="1408"/>
      <c r="C23" s="1408"/>
      <c r="D23" s="1408"/>
      <c r="E23" s="1415"/>
      <c r="F23" s="1415"/>
      <c r="G23" s="1415"/>
      <c r="H23" s="1415"/>
      <c r="I23" s="1415"/>
      <c r="J23" s="1413"/>
      <c r="K23" s="1413"/>
      <c r="L23" s="1413"/>
      <c r="M23" s="1413"/>
      <c r="N23" s="1413"/>
      <c r="O23" s="1413"/>
      <c r="P23" s="1413"/>
      <c r="Q23" s="1413"/>
      <c r="R23" s="1413"/>
      <c r="S23" s="1413"/>
      <c r="T23" s="1413"/>
      <c r="U23" s="1413"/>
      <c r="V23" s="1413"/>
      <c r="W23" s="1413"/>
      <c r="X23" s="1413"/>
      <c r="Y23" s="1413"/>
      <c r="Z23" s="1413"/>
      <c r="AA23" s="1413"/>
      <c r="AB23" s="1413"/>
      <c r="AC23" s="1413"/>
      <c r="AD23" s="1413"/>
      <c r="AE23" s="635"/>
      <c r="AF23" s="635" t="s">
        <v>58</v>
      </c>
      <c r="AG23" s="45"/>
      <c r="AH23" s="635"/>
      <c r="AI23" s="740" t="s">
        <v>45</v>
      </c>
    </row>
    <row r="24" spans="1:35" ht="18.75" customHeight="1" x14ac:dyDescent="0.4">
      <c r="A24" s="1407"/>
      <c r="B24" s="1408"/>
      <c r="C24" s="1408"/>
      <c r="D24" s="1408"/>
      <c r="E24" s="1415"/>
      <c r="F24" s="1415"/>
      <c r="G24" s="1415"/>
      <c r="H24" s="1415"/>
      <c r="I24" s="1415"/>
      <c r="J24" s="1413"/>
      <c r="K24" s="1413"/>
      <c r="L24" s="1413"/>
      <c r="M24" s="1413"/>
      <c r="N24" s="1413"/>
      <c r="O24" s="1413"/>
      <c r="P24" s="1413"/>
      <c r="Q24" s="1413"/>
      <c r="R24" s="1413"/>
      <c r="S24" s="1413"/>
      <c r="T24" s="1413"/>
      <c r="U24" s="1413"/>
      <c r="V24" s="1413"/>
      <c r="W24" s="1413"/>
      <c r="X24" s="1413"/>
      <c r="Y24" s="1413"/>
      <c r="Z24" s="1413"/>
      <c r="AA24" s="1413"/>
      <c r="AB24" s="1413"/>
      <c r="AC24" s="1413"/>
      <c r="AD24" s="1413"/>
      <c r="AE24" s="556"/>
      <c r="AF24" s="556"/>
      <c r="AG24" s="48"/>
      <c r="AH24" s="556"/>
      <c r="AI24" s="741"/>
    </row>
    <row r="25" spans="1:35" ht="18.75" customHeight="1" x14ac:dyDescent="0.4">
      <c r="A25" s="1407"/>
      <c r="B25" s="1408"/>
      <c r="C25" s="1408"/>
      <c r="D25" s="1408"/>
      <c r="E25" s="1415"/>
      <c r="F25" s="1415"/>
      <c r="G25" s="1415"/>
      <c r="H25" s="1415"/>
      <c r="I25" s="1415"/>
      <c r="J25" s="1413"/>
      <c r="K25" s="1413"/>
      <c r="L25" s="1413"/>
      <c r="M25" s="1413"/>
      <c r="N25" s="1413"/>
      <c r="O25" s="1413"/>
      <c r="P25" s="1413"/>
      <c r="Q25" s="1413"/>
      <c r="R25" s="1413"/>
      <c r="S25" s="1413"/>
      <c r="T25" s="1413"/>
      <c r="U25" s="1413"/>
      <c r="V25" s="1413"/>
      <c r="W25" s="1413"/>
      <c r="X25" s="1413"/>
      <c r="Y25" s="1413"/>
      <c r="Z25" s="1413"/>
      <c r="AA25" s="1413"/>
      <c r="AB25" s="1413"/>
      <c r="AC25" s="1413"/>
      <c r="AD25" s="1413"/>
      <c r="AE25" s="635"/>
      <c r="AF25" s="635" t="s">
        <v>58</v>
      </c>
      <c r="AG25" s="45"/>
      <c r="AH25" s="635"/>
      <c r="AI25" s="740" t="s">
        <v>45</v>
      </c>
    </row>
    <row r="26" spans="1:35" ht="18.75" customHeight="1" x14ac:dyDescent="0.4">
      <c r="A26" s="1407"/>
      <c r="B26" s="1408"/>
      <c r="C26" s="1408"/>
      <c r="D26" s="1408"/>
      <c r="E26" s="1415"/>
      <c r="F26" s="1415"/>
      <c r="G26" s="1415"/>
      <c r="H26" s="1415"/>
      <c r="I26" s="1415"/>
      <c r="J26" s="1413"/>
      <c r="K26" s="1413"/>
      <c r="L26" s="1413"/>
      <c r="M26" s="1413"/>
      <c r="N26" s="1413"/>
      <c r="O26" s="1413"/>
      <c r="P26" s="1413"/>
      <c r="Q26" s="1413"/>
      <c r="R26" s="1413"/>
      <c r="S26" s="1413"/>
      <c r="T26" s="1413"/>
      <c r="U26" s="1413"/>
      <c r="V26" s="1413"/>
      <c r="W26" s="1413"/>
      <c r="X26" s="1413"/>
      <c r="Y26" s="1413"/>
      <c r="Z26" s="1413"/>
      <c r="AA26" s="1413"/>
      <c r="AB26" s="1413"/>
      <c r="AC26" s="1413"/>
      <c r="AD26" s="1413"/>
      <c r="AE26" s="556"/>
      <c r="AF26" s="556"/>
      <c r="AG26" s="48"/>
      <c r="AH26" s="556"/>
      <c r="AI26" s="741"/>
    </row>
    <row r="27" spans="1:35" ht="18.75" customHeight="1" x14ac:dyDescent="0.4">
      <c r="A27" s="1407"/>
      <c r="B27" s="1408"/>
      <c r="C27" s="1408"/>
      <c r="D27" s="1408"/>
      <c r="E27" s="1415"/>
      <c r="F27" s="1415"/>
      <c r="G27" s="1415"/>
      <c r="H27" s="1415"/>
      <c r="I27" s="1415"/>
      <c r="J27" s="1413"/>
      <c r="K27" s="1413"/>
      <c r="L27" s="1413"/>
      <c r="M27" s="1413"/>
      <c r="N27" s="1413"/>
      <c r="O27" s="1413"/>
      <c r="P27" s="1413"/>
      <c r="Q27" s="1413"/>
      <c r="R27" s="1413"/>
      <c r="S27" s="1413"/>
      <c r="T27" s="1413"/>
      <c r="U27" s="1413"/>
      <c r="V27" s="1413"/>
      <c r="W27" s="1413"/>
      <c r="X27" s="1413"/>
      <c r="Y27" s="1413"/>
      <c r="Z27" s="1413"/>
      <c r="AA27" s="1413"/>
      <c r="AB27" s="1413"/>
      <c r="AC27" s="1413"/>
      <c r="AD27" s="1413"/>
      <c r="AE27" s="635"/>
      <c r="AF27" s="635" t="s">
        <v>58</v>
      </c>
      <c r="AG27" s="45"/>
      <c r="AH27" s="635"/>
      <c r="AI27" s="740" t="s">
        <v>45</v>
      </c>
    </row>
    <row r="28" spans="1:35" ht="18.75" customHeight="1" x14ac:dyDescent="0.4">
      <c r="A28" s="1407"/>
      <c r="B28" s="1408"/>
      <c r="C28" s="1408"/>
      <c r="D28" s="1408"/>
      <c r="E28" s="1415"/>
      <c r="F28" s="1415"/>
      <c r="G28" s="1415"/>
      <c r="H28" s="1415"/>
      <c r="I28" s="1415"/>
      <c r="J28" s="1413"/>
      <c r="K28" s="1413"/>
      <c r="L28" s="1413"/>
      <c r="M28" s="1413"/>
      <c r="N28" s="1413"/>
      <c r="O28" s="1413"/>
      <c r="P28" s="1413"/>
      <c r="Q28" s="1413"/>
      <c r="R28" s="1413"/>
      <c r="S28" s="1413"/>
      <c r="T28" s="1413"/>
      <c r="U28" s="1413"/>
      <c r="V28" s="1413"/>
      <c r="W28" s="1413"/>
      <c r="X28" s="1413"/>
      <c r="Y28" s="1413"/>
      <c r="Z28" s="1413"/>
      <c r="AA28" s="1413"/>
      <c r="AB28" s="1413"/>
      <c r="AC28" s="1413"/>
      <c r="AD28" s="1413"/>
      <c r="AE28" s="556"/>
      <c r="AF28" s="556"/>
      <c r="AG28" s="48"/>
      <c r="AH28" s="556"/>
      <c r="AI28" s="741"/>
    </row>
    <row r="29" spans="1:35" ht="18.75" customHeight="1" x14ac:dyDescent="0.4">
      <c r="A29" s="1407" t="s">
        <v>313</v>
      </c>
      <c r="B29" s="1408"/>
      <c r="C29" s="1408"/>
      <c r="D29" s="1408"/>
      <c r="E29" s="1415"/>
      <c r="F29" s="1415"/>
      <c r="G29" s="1415"/>
      <c r="H29" s="1415"/>
      <c r="I29" s="1415"/>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635"/>
      <c r="AF29" s="635" t="s">
        <v>58</v>
      </c>
      <c r="AG29" s="45"/>
      <c r="AH29" s="635"/>
      <c r="AI29" s="740" t="s">
        <v>45</v>
      </c>
    </row>
    <row r="30" spans="1:35" ht="18.75" customHeight="1" x14ac:dyDescent="0.4">
      <c r="A30" s="1407"/>
      <c r="B30" s="1408"/>
      <c r="C30" s="1408"/>
      <c r="D30" s="1408"/>
      <c r="E30" s="1415"/>
      <c r="F30" s="1415"/>
      <c r="G30" s="1415"/>
      <c r="H30" s="1415"/>
      <c r="I30" s="1415"/>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556"/>
      <c r="AF30" s="556"/>
      <c r="AG30" s="48"/>
      <c r="AH30" s="556"/>
      <c r="AI30" s="741"/>
    </row>
    <row r="31" spans="1:35" ht="18.75" customHeight="1" x14ac:dyDescent="0.4">
      <c r="A31" s="1407"/>
      <c r="B31" s="1408"/>
      <c r="C31" s="1408"/>
      <c r="D31" s="1408"/>
      <c r="E31" s="1415"/>
      <c r="F31" s="1415"/>
      <c r="G31" s="1415"/>
      <c r="H31" s="1415"/>
      <c r="I31" s="1415"/>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635"/>
      <c r="AF31" s="635" t="s">
        <v>58</v>
      </c>
      <c r="AG31" s="45"/>
      <c r="AH31" s="635"/>
      <c r="AI31" s="740" t="s">
        <v>45</v>
      </c>
    </row>
    <row r="32" spans="1:35" ht="18.75" customHeight="1" x14ac:dyDescent="0.4">
      <c r="A32" s="1407"/>
      <c r="B32" s="1408"/>
      <c r="C32" s="1408"/>
      <c r="D32" s="1408"/>
      <c r="E32" s="1415"/>
      <c r="F32" s="1415"/>
      <c r="G32" s="1415"/>
      <c r="H32" s="1415"/>
      <c r="I32" s="1415"/>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556"/>
      <c r="AF32" s="556"/>
      <c r="AG32" s="48"/>
      <c r="AH32" s="556"/>
      <c r="AI32" s="741"/>
    </row>
    <row r="33" spans="1:35" ht="18.75" customHeight="1" x14ac:dyDescent="0.4">
      <c r="A33" s="1407"/>
      <c r="B33" s="1408"/>
      <c r="C33" s="1408"/>
      <c r="D33" s="1408"/>
      <c r="E33" s="1415"/>
      <c r="F33" s="1415"/>
      <c r="G33" s="1415"/>
      <c r="H33" s="1415"/>
      <c r="I33" s="1415"/>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635"/>
      <c r="AF33" s="635" t="s">
        <v>58</v>
      </c>
      <c r="AG33" s="45"/>
      <c r="AH33" s="635"/>
      <c r="AI33" s="740" t="s">
        <v>45</v>
      </c>
    </row>
    <row r="34" spans="1:35" ht="18.75" customHeight="1" x14ac:dyDescent="0.4">
      <c r="A34" s="1407"/>
      <c r="B34" s="1408"/>
      <c r="C34" s="1408"/>
      <c r="D34" s="1408"/>
      <c r="E34" s="1415"/>
      <c r="F34" s="1415"/>
      <c r="G34" s="1415"/>
      <c r="H34" s="1415"/>
      <c r="I34" s="1415"/>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556"/>
      <c r="AF34" s="556"/>
      <c r="AG34" s="48"/>
      <c r="AH34" s="556"/>
      <c r="AI34" s="741"/>
    </row>
    <row r="35" spans="1:35" ht="18.75" customHeight="1" x14ac:dyDescent="0.4">
      <c r="A35" s="1407"/>
      <c r="B35" s="1408"/>
      <c r="C35" s="1408"/>
      <c r="D35" s="1408"/>
      <c r="E35" s="1415"/>
      <c r="F35" s="1415"/>
      <c r="G35" s="1415"/>
      <c r="H35" s="1415"/>
      <c r="I35" s="1415"/>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635"/>
      <c r="AF35" s="635" t="s">
        <v>58</v>
      </c>
      <c r="AG35" s="45"/>
      <c r="AH35" s="635"/>
      <c r="AI35" s="740" t="s">
        <v>45</v>
      </c>
    </row>
    <row r="36" spans="1:35" ht="18.75" customHeight="1" x14ac:dyDescent="0.4">
      <c r="A36" s="1407"/>
      <c r="B36" s="1408"/>
      <c r="C36" s="1408"/>
      <c r="D36" s="1408"/>
      <c r="E36" s="1415"/>
      <c r="F36" s="1415"/>
      <c r="G36" s="1415"/>
      <c r="H36" s="1415"/>
      <c r="I36" s="1415"/>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556"/>
      <c r="AF36" s="556"/>
      <c r="AG36" s="48"/>
      <c r="AH36" s="556"/>
      <c r="AI36" s="741"/>
    </row>
    <row r="37" spans="1:35" ht="18.75" customHeight="1" x14ac:dyDescent="0.4">
      <c r="A37" s="1407"/>
      <c r="B37" s="1408"/>
      <c r="C37" s="1408"/>
      <c r="D37" s="1408"/>
      <c r="E37" s="1415"/>
      <c r="F37" s="1415"/>
      <c r="G37" s="1415"/>
      <c r="H37" s="1415"/>
      <c r="I37" s="1415"/>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635"/>
      <c r="AF37" s="635" t="s">
        <v>58</v>
      </c>
      <c r="AG37" s="45"/>
      <c r="AH37" s="635"/>
      <c r="AI37" s="740" t="s">
        <v>45</v>
      </c>
    </row>
    <row r="38" spans="1:35" ht="18.75" customHeight="1" x14ac:dyDescent="0.4">
      <c r="A38" s="1407"/>
      <c r="B38" s="1408"/>
      <c r="C38" s="1408"/>
      <c r="D38" s="1408"/>
      <c r="E38" s="1415"/>
      <c r="F38" s="1415"/>
      <c r="G38" s="1415"/>
      <c r="H38" s="1415"/>
      <c r="I38" s="1415"/>
      <c r="J38" s="1413"/>
      <c r="K38" s="1413"/>
      <c r="L38" s="1413"/>
      <c r="M38" s="1413"/>
      <c r="N38" s="1413"/>
      <c r="O38" s="1413"/>
      <c r="P38" s="1413"/>
      <c r="Q38" s="1413"/>
      <c r="R38" s="1413"/>
      <c r="S38" s="1413"/>
      <c r="T38" s="1413"/>
      <c r="U38" s="1413"/>
      <c r="V38" s="1413"/>
      <c r="W38" s="1413"/>
      <c r="X38" s="1413"/>
      <c r="Y38" s="1413"/>
      <c r="Z38" s="1413"/>
      <c r="AA38" s="1413"/>
      <c r="AB38" s="1413"/>
      <c r="AC38" s="1413"/>
      <c r="AD38" s="1413"/>
      <c r="AE38" s="556"/>
      <c r="AF38" s="556"/>
      <c r="AG38" s="48"/>
      <c r="AH38" s="556"/>
      <c r="AI38" s="741"/>
    </row>
    <row r="39" spans="1:35" ht="18.75" customHeight="1" x14ac:dyDescent="0.4">
      <c r="A39" s="1407"/>
      <c r="B39" s="1408"/>
      <c r="C39" s="1408"/>
      <c r="D39" s="1408"/>
      <c r="E39" s="1415"/>
      <c r="F39" s="1415"/>
      <c r="G39" s="1415"/>
      <c r="H39" s="1415"/>
      <c r="I39" s="1415"/>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635"/>
      <c r="AF39" s="635" t="s">
        <v>58</v>
      </c>
      <c r="AG39" s="45"/>
      <c r="AH39" s="635"/>
      <c r="AI39" s="740" t="s">
        <v>45</v>
      </c>
    </row>
    <row r="40" spans="1:35" ht="18.75" customHeight="1" thickBot="1" x14ac:dyDescent="0.45">
      <c r="A40" s="1416"/>
      <c r="B40" s="1417"/>
      <c r="C40" s="1417"/>
      <c r="D40" s="1417"/>
      <c r="E40" s="1418"/>
      <c r="F40" s="1418"/>
      <c r="G40" s="1418"/>
      <c r="H40" s="1418"/>
      <c r="I40" s="1418"/>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644"/>
      <c r="AF40" s="644"/>
      <c r="AG40" s="52"/>
      <c r="AH40" s="644"/>
      <c r="AI40" s="742"/>
    </row>
    <row r="41" spans="1:35" ht="18.75" customHeight="1" x14ac:dyDescent="0.4">
      <c r="A41" s="58" t="s">
        <v>77</v>
      </c>
      <c r="B41" s="31" t="s">
        <v>317</v>
      </c>
    </row>
    <row r="42" spans="1:35" ht="18.75" customHeight="1" x14ac:dyDescent="0.4">
      <c r="A42" s="31"/>
      <c r="B42" s="31" t="s">
        <v>315</v>
      </c>
    </row>
    <row r="43" spans="1:35" ht="18.75" customHeight="1" x14ac:dyDescent="0.4"/>
    <row r="47" spans="1:35" x14ac:dyDescent="0.4">
      <c r="B47" s="277"/>
    </row>
    <row r="48" spans="1:35" x14ac:dyDescent="0.4">
      <c r="B48" s="277"/>
    </row>
    <row r="49" spans="2:2" x14ac:dyDescent="0.4">
      <c r="B49" s="277"/>
    </row>
    <row r="50" spans="2:2" x14ac:dyDescent="0.4">
      <c r="B50" s="277"/>
    </row>
    <row r="51" spans="2:2" x14ac:dyDescent="0.4">
      <c r="B51" s="277"/>
    </row>
  </sheetData>
  <sheetProtection selectLockedCells="1"/>
  <mergeCells count="134">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33:AH34"/>
    <mergeCell ref="AI33:AI34"/>
    <mergeCell ref="E35:I36"/>
    <mergeCell ref="J35:R36"/>
    <mergeCell ref="S35:AD36"/>
    <mergeCell ref="AE35:AE36"/>
    <mergeCell ref="AF35:AF36"/>
    <mergeCell ref="AH35:AH36"/>
    <mergeCell ref="AI35:AI36"/>
    <mergeCell ref="AH29:AH30"/>
    <mergeCell ref="AI29:AI30"/>
    <mergeCell ref="E31:I32"/>
    <mergeCell ref="J31:R32"/>
    <mergeCell ref="S31:AD32"/>
    <mergeCell ref="AE31:AE32"/>
    <mergeCell ref="AF31:AF32"/>
    <mergeCell ref="AH31:AH32"/>
    <mergeCell ref="AI31:AI32"/>
    <mergeCell ref="A29:D40"/>
    <mergeCell ref="E29:I30"/>
    <mergeCell ref="J29:R30"/>
    <mergeCell ref="S29:AD30"/>
    <mergeCell ref="AE29:AE30"/>
    <mergeCell ref="AF29:AF30"/>
    <mergeCell ref="E33:I34"/>
    <mergeCell ref="J33:R34"/>
    <mergeCell ref="S33:AD34"/>
    <mergeCell ref="AE33:AE34"/>
    <mergeCell ref="AF33:AF3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H21:AH22"/>
    <mergeCell ref="AI21:AI22"/>
    <mergeCell ref="E23:I24"/>
    <mergeCell ref="J23:R24"/>
    <mergeCell ref="S23:AD24"/>
    <mergeCell ref="AE23:AE24"/>
    <mergeCell ref="AF23:AF24"/>
    <mergeCell ref="AH23:AH24"/>
    <mergeCell ref="AI23:AI24"/>
    <mergeCell ref="AH17:AH18"/>
    <mergeCell ref="AI17:AI18"/>
    <mergeCell ref="E19:I20"/>
    <mergeCell ref="J19:R20"/>
    <mergeCell ref="S19:AD20"/>
    <mergeCell ref="AE19:AE20"/>
    <mergeCell ref="AF19:AF20"/>
    <mergeCell ref="AH19:AH20"/>
    <mergeCell ref="AI19:AI20"/>
    <mergeCell ref="A17:D28"/>
    <mergeCell ref="E17:I18"/>
    <mergeCell ref="J17:R18"/>
    <mergeCell ref="S17:AD18"/>
    <mergeCell ref="AE17:AE18"/>
    <mergeCell ref="AF17:AF18"/>
    <mergeCell ref="E21:I22"/>
    <mergeCell ref="J21:R22"/>
    <mergeCell ref="S21:AD22"/>
    <mergeCell ref="AE21:AE22"/>
    <mergeCell ref="AF21:AF22"/>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A5:D16"/>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s>
  <phoneticPr fontId="1"/>
  <conditionalFormatting sqref="AE5:AE12 AE15:AE18 AH15:AH18 AH21:AH32 AE21:AE32 AE35:AE40 AH35:AH40">
    <cfRule type="expression" dxfId="5" priority="6" stopIfTrue="1">
      <formula>$H$28=TRUE</formula>
    </cfRule>
  </conditionalFormatting>
  <conditionalFormatting sqref="AH5:AH12">
    <cfRule type="expression" dxfId="4" priority="5" stopIfTrue="1">
      <formula>$H$28=TRUE</formula>
    </cfRule>
  </conditionalFormatting>
  <conditionalFormatting sqref="AE13:AE14">
    <cfRule type="expression" dxfId="3" priority="4" stopIfTrue="1">
      <formula>$H$28=TRUE</formula>
    </cfRule>
  </conditionalFormatting>
  <conditionalFormatting sqref="AH13:AH14">
    <cfRule type="expression" dxfId="2" priority="3" stopIfTrue="1">
      <formula>$H$28=TRUE</formula>
    </cfRule>
  </conditionalFormatting>
  <conditionalFormatting sqref="AH19:AH20 AE19:AE20">
    <cfRule type="expression" dxfId="1" priority="2" stopIfTrue="1">
      <formula>$H$28=TRUE</formula>
    </cfRule>
  </conditionalFormatting>
  <conditionalFormatting sqref="AH33:AH34 AE33:AE34">
    <cfRule type="expression" dxfId="0"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&amp;C11/22&amp;R&amp;F</oddFooter>
  </headerFooter>
  <rowBreaks count="1" manualBreakCount="1">
    <brk id="4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6D06-DBAA-4229-85B6-A9D201B3B326}">
  <sheetPr>
    <tabColor theme="7" tint="0.79998168889431442"/>
    <pageSetUpPr fitToPage="1"/>
  </sheetPr>
  <dimension ref="A1:BJ158"/>
  <sheetViews>
    <sheetView view="pageBreakPreview" zoomScale="85" zoomScaleNormal="70" zoomScaleSheetLayoutView="85" workbookViewId="0">
      <selection activeCell="M4" sqref="M4"/>
    </sheetView>
  </sheetViews>
  <sheetFormatPr defaultRowHeight="16.5" x14ac:dyDescent="0.3"/>
  <cols>
    <col min="1" max="60" width="4.5" style="26" customWidth="1"/>
    <col min="61" max="62" width="4.5" style="278" customWidth="1"/>
    <col min="63" max="72" width="4.5" style="4" customWidth="1"/>
    <col min="73" max="256" width="9" style="4"/>
    <col min="257" max="328" width="4.5" style="4" customWidth="1"/>
    <col min="329" max="512" width="9" style="4"/>
    <col min="513" max="584" width="4.5" style="4" customWidth="1"/>
    <col min="585" max="768" width="9" style="4"/>
    <col min="769" max="840" width="4.5" style="4" customWidth="1"/>
    <col min="841" max="1024" width="9" style="4"/>
    <col min="1025" max="1096" width="4.5" style="4" customWidth="1"/>
    <col min="1097" max="1280" width="9" style="4"/>
    <col min="1281" max="1352" width="4.5" style="4" customWidth="1"/>
    <col min="1353" max="1536" width="9" style="4"/>
    <col min="1537" max="1608" width="4.5" style="4" customWidth="1"/>
    <col min="1609" max="1792" width="9" style="4"/>
    <col min="1793" max="1864" width="4.5" style="4" customWidth="1"/>
    <col min="1865" max="2048" width="9" style="4"/>
    <col min="2049" max="2120" width="4.5" style="4" customWidth="1"/>
    <col min="2121" max="2304" width="9" style="4"/>
    <col min="2305" max="2376" width="4.5" style="4" customWidth="1"/>
    <col min="2377" max="2560" width="9" style="4"/>
    <col min="2561" max="2632" width="4.5" style="4" customWidth="1"/>
    <col min="2633" max="2816" width="9" style="4"/>
    <col min="2817" max="2888" width="4.5" style="4" customWidth="1"/>
    <col min="2889" max="3072" width="9" style="4"/>
    <col min="3073" max="3144" width="4.5" style="4" customWidth="1"/>
    <col min="3145" max="3328" width="9" style="4"/>
    <col min="3329" max="3400" width="4.5" style="4" customWidth="1"/>
    <col min="3401" max="3584" width="9" style="4"/>
    <col min="3585" max="3656" width="4.5" style="4" customWidth="1"/>
    <col min="3657" max="3840" width="9" style="4"/>
    <col min="3841" max="3912" width="4.5" style="4" customWidth="1"/>
    <col min="3913" max="4096" width="9" style="4"/>
    <col min="4097" max="4168" width="4.5" style="4" customWidth="1"/>
    <col min="4169" max="4352" width="9" style="4"/>
    <col min="4353" max="4424" width="4.5" style="4" customWidth="1"/>
    <col min="4425" max="4608" width="9" style="4"/>
    <col min="4609" max="4680" width="4.5" style="4" customWidth="1"/>
    <col min="4681" max="4864" width="9" style="4"/>
    <col min="4865" max="4936" width="4.5" style="4" customWidth="1"/>
    <col min="4937" max="5120" width="9" style="4"/>
    <col min="5121" max="5192" width="4.5" style="4" customWidth="1"/>
    <col min="5193" max="5376" width="9" style="4"/>
    <col min="5377" max="5448" width="4.5" style="4" customWidth="1"/>
    <col min="5449" max="5632" width="9" style="4"/>
    <col min="5633" max="5704" width="4.5" style="4" customWidth="1"/>
    <col min="5705" max="5888" width="9" style="4"/>
    <col min="5889" max="5960" width="4.5" style="4" customWidth="1"/>
    <col min="5961" max="6144" width="9" style="4"/>
    <col min="6145" max="6216" width="4.5" style="4" customWidth="1"/>
    <col min="6217" max="6400" width="9" style="4"/>
    <col min="6401" max="6472" width="4.5" style="4" customWidth="1"/>
    <col min="6473" max="6656" width="9" style="4"/>
    <col min="6657" max="6728" width="4.5" style="4" customWidth="1"/>
    <col min="6729" max="6912" width="9" style="4"/>
    <col min="6913" max="6984" width="4.5" style="4" customWidth="1"/>
    <col min="6985" max="7168" width="9" style="4"/>
    <col min="7169" max="7240" width="4.5" style="4" customWidth="1"/>
    <col min="7241" max="7424" width="9" style="4"/>
    <col min="7425" max="7496" width="4.5" style="4" customWidth="1"/>
    <col min="7497" max="7680" width="9" style="4"/>
    <col min="7681" max="7752" width="4.5" style="4" customWidth="1"/>
    <col min="7753" max="7936" width="9" style="4"/>
    <col min="7937" max="8008" width="4.5" style="4" customWidth="1"/>
    <col min="8009" max="8192" width="9" style="4"/>
    <col min="8193" max="8264" width="4.5" style="4" customWidth="1"/>
    <col min="8265" max="8448" width="9" style="4"/>
    <col min="8449" max="8520" width="4.5" style="4" customWidth="1"/>
    <col min="8521" max="8704" width="9" style="4"/>
    <col min="8705" max="8776" width="4.5" style="4" customWidth="1"/>
    <col min="8777" max="8960" width="9" style="4"/>
    <col min="8961" max="9032" width="4.5" style="4" customWidth="1"/>
    <col min="9033" max="9216" width="9" style="4"/>
    <col min="9217" max="9288" width="4.5" style="4" customWidth="1"/>
    <col min="9289" max="9472" width="9" style="4"/>
    <col min="9473" max="9544" width="4.5" style="4" customWidth="1"/>
    <col min="9545" max="9728" width="9" style="4"/>
    <col min="9729" max="9800" width="4.5" style="4" customWidth="1"/>
    <col min="9801" max="9984" width="9" style="4"/>
    <col min="9985" max="10056" width="4.5" style="4" customWidth="1"/>
    <col min="10057" max="10240" width="9" style="4"/>
    <col min="10241" max="10312" width="4.5" style="4" customWidth="1"/>
    <col min="10313" max="10496" width="9" style="4"/>
    <col min="10497" max="10568" width="4.5" style="4" customWidth="1"/>
    <col min="10569" max="10752" width="9" style="4"/>
    <col min="10753" max="10824" width="4.5" style="4" customWidth="1"/>
    <col min="10825" max="11008" width="9" style="4"/>
    <col min="11009" max="11080" width="4.5" style="4" customWidth="1"/>
    <col min="11081" max="11264" width="9" style="4"/>
    <col min="11265" max="11336" width="4.5" style="4" customWidth="1"/>
    <col min="11337" max="11520" width="9" style="4"/>
    <col min="11521" max="11592" width="4.5" style="4" customWidth="1"/>
    <col min="11593" max="11776" width="9" style="4"/>
    <col min="11777" max="11848" width="4.5" style="4" customWidth="1"/>
    <col min="11849" max="12032" width="9" style="4"/>
    <col min="12033" max="12104" width="4.5" style="4" customWidth="1"/>
    <col min="12105" max="12288" width="9" style="4"/>
    <col min="12289" max="12360" width="4.5" style="4" customWidth="1"/>
    <col min="12361" max="12544" width="9" style="4"/>
    <col min="12545" max="12616" width="4.5" style="4" customWidth="1"/>
    <col min="12617" max="12800" width="9" style="4"/>
    <col min="12801" max="12872" width="4.5" style="4" customWidth="1"/>
    <col min="12873" max="13056" width="9" style="4"/>
    <col min="13057" max="13128" width="4.5" style="4" customWidth="1"/>
    <col min="13129" max="13312" width="9" style="4"/>
    <col min="13313" max="13384" width="4.5" style="4" customWidth="1"/>
    <col min="13385" max="13568" width="9" style="4"/>
    <col min="13569" max="13640" width="4.5" style="4" customWidth="1"/>
    <col min="13641" max="13824" width="9" style="4"/>
    <col min="13825" max="13896" width="4.5" style="4" customWidth="1"/>
    <col min="13897" max="14080" width="9" style="4"/>
    <col min="14081" max="14152" width="4.5" style="4" customWidth="1"/>
    <col min="14153" max="14336" width="9" style="4"/>
    <col min="14337" max="14408" width="4.5" style="4" customWidth="1"/>
    <col min="14409" max="14592" width="9" style="4"/>
    <col min="14593" max="14664" width="4.5" style="4" customWidth="1"/>
    <col min="14665" max="14848" width="9" style="4"/>
    <col min="14849" max="14920" width="4.5" style="4" customWidth="1"/>
    <col min="14921" max="15104" width="9" style="4"/>
    <col min="15105" max="15176" width="4.5" style="4" customWidth="1"/>
    <col min="15177" max="15360" width="9" style="4"/>
    <col min="15361" max="15432" width="4.5" style="4" customWidth="1"/>
    <col min="15433" max="15616" width="9" style="4"/>
    <col min="15617" max="15688" width="4.5" style="4" customWidth="1"/>
    <col min="15689" max="15872" width="9" style="4"/>
    <col min="15873" max="15944" width="4.5" style="4" customWidth="1"/>
    <col min="15945" max="16128" width="9" style="4"/>
    <col min="16129" max="16200" width="4.5" style="4" customWidth="1"/>
    <col min="16201" max="16384" width="9" style="4"/>
  </cols>
  <sheetData>
    <row r="1" spans="1:41" ht="18.75" customHeight="1" x14ac:dyDescent="0.3">
      <c r="A1" s="59" t="s">
        <v>888</v>
      </c>
      <c r="B1" s="32"/>
    </row>
    <row r="2" spans="1:41" ht="18.75" customHeight="1" thickBot="1" x14ac:dyDescent="0.35">
      <c r="A2" s="31" t="s">
        <v>886</v>
      </c>
    </row>
    <row r="3" spans="1:41" ht="18.75" customHeight="1" thickBot="1" x14ac:dyDescent="0.35">
      <c r="A3" s="1425" t="s">
        <v>353</v>
      </c>
      <c r="B3" s="1426"/>
      <c r="C3" s="1426"/>
      <c r="D3" s="1426"/>
      <c r="E3" s="1426"/>
      <c r="F3" s="1426"/>
      <c r="G3" s="1426"/>
      <c r="H3" s="1427"/>
      <c r="V3" s="31" t="s">
        <v>354</v>
      </c>
      <c r="W3" s="31"/>
    </row>
    <row r="4" spans="1:41" ht="18.75" customHeight="1" x14ac:dyDescent="0.3">
      <c r="A4" s="549" t="s">
        <v>355</v>
      </c>
      <c r="B4" s="550"/>
      <c r="C4" s="550"/>
      <c r="D4" s="550"/>
      <c r="E4" s="550"/>
      <c r="F4" s="550"/>
      <c r="G4" s="550"/>
      <c r="H4" s="550"/>
      <c r="I4" s="279"/>
      <c r="J4" s="280"/>
      <c r="K4" s="281"/>
      <c r="L4" s="279"/>
      <c r="M4" s="280" t="s">
        <v>356</v>
      </c>
      <c r="N4" s="282"/>
      <c r="O4" s="281"/>
      <c r="P4" s="282"/>
      <c r="Q4" s="281" t="s">
        <v>204</v>
      </c>
      <c r="R4" s="281"/>
      <c r="S4" s="281"/>
      <c r="T4" s="283"/>
      <c r="U4" s="248"/>
      <c r="V4" s="1428" t="s">
        <v>357</v>
      </c>
      <c r="W4" s="1429"/>
      <c r="X4" s="1429"/>
      <c r="Y4" s="1429"/>
      <c r="Z4" s="1429"/>
      <c r="AA4" s="1429"/>
      <c r="AB4" s="1429"/>
      <c r="AC4" s="1429"/>
      <c r="AD4" s="1429"/>
      <c r="AE4" s="1429"/>
      <c r="AF4" s="1429"/>
      <c r="AG4" s="1429"/>
      <c r="AH4" s="260"/>
      <c r="AI4" s="284"/>
      <c r="AJ4" s="285" t="s">
        <v>358</v>
      </c>
      <c r="AK4" s="286"/>
      <c r="AL4" s="261"/>
      <c r="AM4" s="286"/>
      <c r="AN4" s="1430" t="s">
        <v>359</v>
      </c>
      <c r="AO4" s="1431"/>
    </row>
    <row r="5" spans="1:41" ht="18.75" customHeight="1" x14ac:dyDescent="0.3">
      <c r="A5" s="609" t="s">
        <v>360</v>
      </c>
      <c r="B5" s="610"/>
      <c r="C5" s="610"/>
      <c r="D5" s="610"/>
      <c r="E5" s="610"/>
      <c r="F5" s="610"/>
      <c r="G5" s="610"/>
      <c r="H5" s="611"/>
      <c r="I5" s="1432"/>
      <c r="J5" s="1433"/>
      <c r="K5" s="1433"/>
      <c r="L5" s="1433"/>
      <c r="M5" s="1433"/>
      <c r="N5" s="1433"/>
      <c r="O5" s="1433"/>
      <c r="P5" s="1433"/>
      <c r="Q5" s="1433"/>
      <c r="R5" s="1433"/>
      <c r="S5" s="1433"/>
      <c r="T5" s="1434"/>
      <c r="U5" s="248"/>
      <c r="V5" s="1438" t="s">
        <v>361</v>
      </c>
      <c r="W5" s="1439"/>
      <c r="X5" s="1439"/>
      <c r="Y5" s="1439"/>
      <c r="Z5" s="1439"/>
      <c r="AA5" s="1439"/>
      <c r="AB5" s="1439"/>
      <c r="AC5" s="1439"/>
      <c r="AD5" s="1439"/>
      <c r="AE5" s="1439"/>
      <c r="AF5" s="1439"/>
      <c r="AG5" s="1440"/>
      <c r="AH5" s="243"/>
      <c r="AI5" s="287"/>
      <c r="AJ5" s="272" t="s">
        <v>358</v>
      </c>
      <c r="AK5" s="288"/>
      <c r="AL5" s="244"/>
      <c r="AM5" s="288"/>
      <c r="AN5" s="1441" t="s">
        <v>359</v>
      </c>
      <c r="AO5" s="1442"/>
    </row>
    <row r="6" spans="1:41" ht="18.75" customHeight="1" x14ac:dyDescent="0.3">
      <c r="A6" s="685"/>
      <c r="B6" s="557"/>
      <c r="C6" s="557"/>
      <c r="D6" s="557"/>
      <c r="E6" s="557"/>
      <c r="F6" s="557"/>
      <c r="G6" s="557"/>
      <c r="H6" s="579"/>
      <c r="I6" s="1435"/>
      <c r="J6" s="1436"/>
      <c r="K6" s="1436"/>
      <c r="L6" s="1436"/>
      <c r="M6" s="1436"/>
      <c r="N6" s="1436"/>
      <c r="O6" s="1436"/>
      <c r="P6" s="1436"/>
      <c r="Q6" s="1436"/>
      <c r="R6" s="1436"/>
      <c r="S6" s="1436"/>
      <c r="T6" s="1437"/>
      <c r="U6" s="248"/>
      <c r="V6" s="1443" t="s">
        <v>362</v>
      </c>
      <c r="W6" s="1444"/>
      <c r="X6" s="1444"/>
      <c r="Y6" s="1444"/>
      <c r="Z6" s="1444"/>
      <c r="AA6" s="1444"/>
      <c r="AB6" s="1444"/>
      <c r="AC6" s="1444"/>
      <c r="AD6" s="1444"/>
      <c r="AE6" s="1444"/>
      <c r="AF6" s="1444"/>
      <c r="AG6" s="1445"/>
      <c r="AH6" s="262"/>
      <c r="AI6" s="289"/>
      <c r="AJ6" s="1449" t="s">
        <v>358</v>
      </c>
      <c r="AK6" s="290"/>
      <c r="AL6" s="252"/>
      <c r="AM6" s="291"/>
      <c r="AN6" s="1455" t="s">
        <v>359</v>
      </c>
      <c r="AO6" s="1456"/>
    </row>
    <row r="7" spans="1:41" ht="18.75" customHeight="1" x14ac:dyDescent="0.3">
      <c r="A7" s="1401" t="s">
        <v>363</v>
      </c>
      <c r="B7" s="554"/>
      <c r="C7" s="550" t="s">
        <v>364</v>
      </c>
      <c r="D7" s="550"/>
      <c r="E7" s="550"/>
      <c r="F7" s="550"/>
      <c r="G7" s="550"/>
      <c r="H7" s="550"/>
      <c r="I7" s="252"/>
      <c r="J7" s="252"/>
      <c r="K7" s="292" t="s">
        <v>365</v>
      </c>
      <c r="L7" s="252"/>
      <c r="M7" s="252"/>
      <c r="N7" s="1455" t="s">
        <v>366</v>
      </c>
      <c r="O7" s="1455"/>
      <c r="P7" s="1455"/>
      <c r="Q7" s="252"/>
      <c r="R7" s="252"/>
      <c r="S7" s="292" t="s">
        <v>367</v>
      </c>
      <c r="T7" s="266"/>
      <c r="U7" s="248"/>
      <c r="V7" s="1446"/>
      <c r="W7" s="1447"/>
      <c r="X7" s="1447"/>
      <c r="Y7" s="1447"/>
      <c r="Z7" s="1447"/>
      <c r="AA7" s="1447"/>
      <c r="AB7" s="1447"/>
      <c r="AC7" s="1447"/>
      <c r="AD7" s="1447"/>
      <c r="AE7" s="1447"/>
      <c r="AF7" s="1447"/>
      <c r="AG7" s="1448"/>
      <c r="AH7" s="243"/>
      <c r="AI7" s="293"/>
      <c r="AJ7" s="1450"/>
      <c r="AK7" s="288"/>
      <c r="AL7" s="244"/>
      <c r="AM7" s="294"/>
      <c r="AN7" s="1441"/>
      <c r="AO7" s="1442"/>
    </row>
    <row r="8" spans="1:41" ht="18.75" customHeight="1" x14ac:dyDescent="0.3">
      <c r="A8" s="1401"/>
      <c r="B8" s="554"/>
      <c r="C8" s="550"/>
      <c r="D8" s="550"/>
      <c r="E8" s="550"/>
      <c r="F8" s="550"/>
      <c r="G8" s="550"/>
      <c r="H8" s="550"/>
      <c r="I8" s="244"/>
      <c r="J8" s="244"/>
      <c r="K8" s="295" t="s">
        <v>368</v>
      </c>
      <c r="L8" s="259"/>
      <c r="M8" s="1457"/>
      <c r="N8" s="1457"/>
      <c r="O8" s="1457"/>
      <c r="P8" s="1457"/>
      <c r="Q8" s="1457"/>
      <c r="R8" s="1457"/>
      <c r="S8" s="1457"/>
      <c r="T8" s="267" t="s">
        <v>174</v>
      </c>
      <c r="U8" s="248"/>
      <c r="V8" s="1443" t="s">
        <v>369</v>
      </c>
      <c r="W8" s="1444"/>
      <c r="X8" s="1444"/>
      <c r="Y8" s="1444"/>
      <c r="Z8" s="1444"/>
      <c r="AA8" s="1444"/>
      <c r="AB8" s="1444"/>
      <c r="AC8" s="1444"/>
      <c r="AD8" s="1444"/>
      <c r="AE8" s="1444"/>
      <c r="AF8" s="1444"/>
      <c r="AG8" s="1445"/>
      <c r="AH8" s="262"/>
      <c r="AI8" s="289"/>
      <c r="AJ8" s="1449" t="s">
        <v>358</v>
      </c>
      <c r="AK8" s="290"/>
      <c r="AL8" s="252"/>
      <c r="AM8" s="291"/>
      <c r="AN8" s="1455" t="s">
        <v>359</v>
      </c>
      <c r="AO8" s="1456"/>
    </row>
    <row r="9" spans="1:41" ht="18.75" customHeight="1" x14ac:dyDescent="0.3">
      <c r="A9" s="1401"/>
      <c r="B9" s="554"/>
      <c r="C9" s="550" t="s">
        <v>370</v>
      </c>
      <c r="D9" s="550"/>
      <c r="E9" s="550"/>
      <c r="F9" s="550"/>
      <c r="G9" s="550"/>
      <c r="H9" s="550"/>
      <c r="I9" s="250"/>
      <c r="J9" s="296" t="s">
        <v>15</v>
      </c>
      <c r="K9" s="250"/>
      <c r="L9" s="250"/>
      <c r="M9" s="296" t="s">
        <v>371</v>
      </c>
      <c r="N9" s="250"/>
      <c r="O9" s="250"/>
      <c r="P9" s="296" t="s">
        <v>372</v>
      </c>
      <c r="Q9" s="250"/>
      <c r="R9" s="250"/>
      <c r="S9" s="296" t="s">
        <v>211</v>
      </c>
      <c r="T9" s="297"/>
      <c r="U9" s="248"/>
      <c r="V9" s="1458"/>
      <c r="W9" s="1459"/>
      <c r="X9" s="1459"/>
      <c r="Y9" s="1459"/>
      <c r="Z9" s="1459"/>
      <c r="AA9" s="1459"/>
      <c r="AB9" s="1459"/>
      <c r="AC9" s="1459"/>
      <c r="AD9" s="1459"/>
      <c r="AE9" s="1459"/>
      <c r="AF9" s="1459"/>
      <c r="AG9" s="1460"/>
      <c r="AH9" s="298"/>
      <c r="AI9" s="299"/>
      <c r="AJ9" s="1461"/>
      <c r="AK9" s="271"/>
      <c r="AL9" s="250"/>
      <c r="AM9" s="300"/>
      <c r="AN9" s="1451"/>
      <c r="AO9" s="1452"/>
    </row>
    <row r="10" spans="1:41" ht="18.75" customHeight="1" x14ac:dyDescent="0.3">
      <c r="A10" s="1401"/>
      <c r="B10" s="554"/>
      <c r="C10" s="550"/>
      <c r="D10" s="550"/>
      <c r="E10" s="550"/>
      <c r="F10" s="550"/>
      <c r="G10" s="550"/>
      <c r="H10" s="550"/>
      <c r="I10" s="244"/>
      <c r="J10" s="244"/>
      <c r="K10" s="244" t="s">
        <v>368</v>
      </c>
      <c r="L10" s="259"/>
      <c r="M10" s="1457"/>
      <c r="N10" s="1457"/>
      <c r="O10" s="1457"/>
      <c r="P10" s="1457"/>
      <c r="Q10" s="1457"/>
      <c r="R10" s="1457"/>
      <c r="S10" s="1457"/>
      <c r="T10" s="267" t="s">
        <v>174</v>
      </c>
      <c r="U10" s="248"/>
      <c r="V10" s="1446"/>
      <c r="W10" s="1447"/>
      <c r="X10" s="1447"/>
      <c r="Y10" s="1447"/>
      <c r="Z10" s="1447"/>
      <c r="AA10" s="1447"/>
      <c r="AB10" s="1447"/>
      <c r="AC10" s="1447"/>
      <c r="AD10" s="1447"/>
      <c r="AE10" s="1447"/>
      <c r="AF10" s="1447"/>
      <c r="AG10" s="1448"/>
      <c r="AH10" s="243"/>
      <c r="AI10" s="293"/>
      <c r="AJ10" s="1450"/>
      <c r="AK10" s="288"/>
      <c r="AL10" s="244"/>
      <c r="AM10" s="294"/>
      <c r="AN10" s="1441"/>
      <c r="AO10" s="1442"/>
    </row>
    <row r="11" spans="1:41" ht="18.75" customHeight="1" x14ac:dyDescent="0.3">
      <c r="A11" s="1401"/>
      <c r="B11" s="554"/>
      <c r="C11" s="550" t="s">
        <v>373</v>
      </c>
      <c r="D11" s="550"/>
      <c r="E11" s="550"/>
      <c r="F11" s="550"/>
      <c r="G11" s="550"/>
      <c r="H11" s="550"/>
      <c r="I11" s="301"/>
      <c r="J11" s="273"/>
      <c r="K11" s="252"/>
      <c r="L11" s="301"/>
      <c r="M11" s="302" t="s">
        <v>374</v>
      </c>
      <c r="N11" s="290"/>
      <c r="O11" s="252"/>
      <c r="P11" s="290"/>
      <c r="Q11" s="292" t="s">
        <v>375</v>
      </c>
      <c r="R11" s="252"/>
      <c r="S11" s="252"/>
      <c r="T11" s="266"/>
      <c r="V11" s="1462" t="s">
        <v>376</v>
      </c>
      <c r="W11" s="1463"/>
      <c r="X11" s="1463"/>
      <c r="Y11" s="1463"/>
      <c r="Z11" s="1463"/>
      <c r="AA11" s="1463"/>
      <c r="AB11" s="1463"/>
      <c r="AC11" s="1463"/>
      <c r="AD11" s="1463"/>
      <c r="AE11" s="1463"/>
      <c r="AF11" s="1463"/>
      <c r="AG11" s="1463"/>
      <c r="AH11" s="250"/>
      <c r="AI11" s="1466"/>
      <c r="AJ11" s="1002" t="s">
        <v>358</v>
      </c>
      <c r="AK11" s="271"/>
      <c r="AL11" s="250"/>
      <c r="AM11" s="996"/>
      <c r="AN11" s="1451" t="s">
        <v>359</v>
      </c>
      <c r="AO11" s="1452"/>
    </row>
    <row r="12" spans="1:41" ht="18.75" customHeight="1" thickBot="1" x14ac:dyDescent="0.35">
      <c r="A12" s="1401"/>
      <c r="B12" s="554"/>
      <c r="C12" s="550" t="s">
        <v>377</v>
      </c>
      <c r="D12" s="550"/>
      <c r="E12" s="550"/>
      <c r="F12" s="550"/>
      <c r="G12" s="550"/>
      <c r="H12" s="550"/>
      <c r="I12" s="301"/>
      <c r="J12" s="273"/>
      <c r="K12" s="252"/>
      <c r="L12" s="301"/>
      <c r="M12" s="273" t="s">
        <v>356</v>
      </c>
      <c r="N12" s="290"/>
      <c r="O12" s="252"/>
      <c r="P12" s="290"/>
      <c r="Q12" s="252" t="s">
        <v>204</v>
      </c>
      <c r="R12" s="252"/>
      <c r="S12" s="252"/>
      <c r="T12" s="266"/>
      <c r="V12" s="1464"/>
      <c r="W12" s="1465"/>
      <c r="X12" s="1465"/>
      <c r="Y12" s="1465"/>
      <c r="Z12" s="1465"/>
      <c r="AA12" s="1465"/>
      <c r="AB12" s="1465"/>
      <c r="AC12" s="1465"/>
      <c r="AD12" s="1465"/>
      <c r="AE12" s="1465"/>
      <c r="AF12" s="1465"/>
      <c r="AG12" s="1465"/>
      <c r="AH12" s="251"/>
      <c r="AI12" s="1467"/>
      <c r="AJ12" s="1468"/>
      <c r="AK12" s="303"/>
      <c r="AL12" s="251"/>
      <c r="AM12" s="1469"/>
      <c r="AN12" s="1453"/>
      <c r="AO12" s="1454"/>
    </row>
    <row r="13" spans="1:41" ht="18.75" customHeight="1" x14ac:dyDescent="0.3">
      <c r="A13" s="1401"/>
      <c r="B13" s="554"/>
      <c r="C13" s="554" t="s">
        <v>378</v>
      </c>
      <c r="D13" s="554"/>
      <c r="E13" s="554"/>
      <c r="F13" s="554"/>
      <c r="G13" s="554"/>
      <c r="H13" s="554"/>
      <c r="I13" s="1479"/>
      <c r="J13" s="1479"/>
      <c r="K13" s="1479"/>
      <c r="L13" s="1479"/>
      <c r="M13" s="1479"/>
      <c r="N13" s="1479"/>
      <c r="O13" s="1479"/>
      <c r="P13" s="1479"/>
      <c r="Q13" s="1479"/>
      <c r="R13" s="1479"/>
      <c r="S13" s="1479"/>
      <c r="T13" s="1480"/>
    </row>
    <row r="14" spans="1:41" ht="18.75" customHeight="1" thickBot="1" x14ac:dyDescent="0.35">
      <c r="A14" s="1401"/>
      <c r="B14" s="554"/>
      <c r="C14" s="554"/>
      <c r="D14" s="554"/>
      <c r="E14" s="554"/>
      <c r="F14" s="554"/>
      <c r="G14" s="554"/>
      <c r="H14" s="554"/>
      <c r="I14" s="1481"/>
      <c r="J14" s="1481"/>
      <c r="K14" s="1481"/>
      <c r="L14" s="1481"/>
      <c r="M14" s="1481"/>
      <c r="N14" s="1481"/>
      <c r="O14" s="1481"/>
      <c r="P14" s="1481"/>
      <c r="Q14" s="1481"/>
      <c r="R14" s="1481"/>
      <c r="S14" s="1481"/>
      <c r="T14" s="1482"/>
      <c r="V14" s="304" t="s">
        <v>379</v>
      </c>
      <c r="AD14" s="58" t="s">
        <v>77</v>
      </c>
      <c r="AE14" s="31" t="s">
        <v>380</v>
      </c>
    </row>
    <row r="15" spans="1:41" ht="18.75" customHeight="1" x14ac:dyDescent="0.3">
      <c r="A15" s="629" t="s">
        <v>381</v>
      </c>
      <c r="B15" s="631"/>
      <c r="C15" s="683" t="s">
        <v>382</v>
      </c>
      <c r="D15" s="610"/>
      <c r="E15" s="610"/>
      <c r="F15" s="610"/>
      <c r="G15" s="610"/>
      <c r="H15" s="611"/>
      <c r="I15" s="1483"/>
      <c r="J15" s="1479"/>
      <c r="K15" s="1479"/>
      <c r="L15" s="1479"/>
      <c r="M15" s="1479"/>
      <c r="N15" s="1479"/>
      <c r="O15" s="1479"/>
      <c r="P15" s="1479"/>
      <c r="Q15" s="1479"/>
      <c r="R15" s="1479"/>
      <c r="S15" s="1479"/>
      <c r="T15" s="1480"/>
      <c r="V15" s="1470"/>
      <c r="W15" s="1471"/>
      <c r="X15" s="1471"/>
      <c r="Y15" s="1471"/>
      <c r="Z15" s="1471"/>
      <c r="AA15" s="1471"/>
      <c r="AB15" s="1471"/>
      <c r="AC15" s="1471"/>
      <c r="AD15" s="1471"/>
      <c r="AE15" s="1471"/>
      <c r="AF15" s="1471"/>
      <c r="AG15" s="1471"/>
      <c r="AH15" s="1471"/>
      <c r="AI15" s="1471"/>
      <c r="AJ15" s="1471"/>
      <c r="AK15" s="1471"/>
      <c r="AL15" s="1471"/>
      <c r="AM15" s="1471"/>
      <c r="AN15" s="1471"/>
      <c r="AO15" s="1472"/>
    </row>
    <row r="16" spans="1:41" ht="18.75" customHeight="1" x14ac:dyDescent="0.3">
      <c r="A16" s="632"/>
      <c r="B16" s="634"/>
      <c r="C16" s="578"/>
      <c r="D16" s="557"/>
      <c r="E16" s="557"/>
      <c r="F16" s="557"/>
      <c r="G16" s="557"/>
      <c r="H16" s="579"/>
      <c r="I16" s="1484"/>
      <c r="J16" s="1481"/>
      <c r="K16" s="1481"/>
      <c r="L16" s="1481"/>
      <c r="M16" s="1481"/>
      <c r="N16" s="1481"/>
      <c r="O16" s="1481"/>
      <c r="P16" s="1481"/>
      <c r="Q16" s="1481"/>
      <c r="R16" s="1481"/>
      <c r="S16" s="1481"/>
      <c r="T16" s="1482"/>
      <c r="V16" s="1473"/>
      <c r="W16" s="1474"/>
      <c r="X16" s="1474"/>
      <c r="Y16" s="1474"/>
      <c r="Z16" s="1474"/>
      <c r="AA16" s="1474"/>
      <c r="AB16" s="1474"/>
      <c r="AC16" s="1474"/>
      <c r="AD16" s="1474"/>
      <c r="AE16" s="1474"/>
      <c r="AF16" s="1474"/>
      <c r="AG16" s="1474"/>
      <c r="AH16" s="1474"/>
      <c r="AI16" s="1474"/>
      <c r="AJ16" s="1474"/>
      <c r="AK16" s="1474"/>
      <c r="AL16" s="1474"/>
      <c r="AM16" s="1474"/>
      <c r="AN16" s="1474"/>
      <c r="AO16" s="1475"/>
    </row>
    <row r="17" spans="1:41" ht="18.75" customHeight="1" x14ac:dyDescent="0.3">
      <c r="A17" s="629" t="s">
        <v>383</v>
      </c>
      <c r="B17" s="631"/>
      <c r="C17" s="683" t="s">
        <v>384</v>
      </c>
      <c r="D17" s="610"/>
      <c r="E17" s="610"/>
      <c r="F17" s="610"/>
      <c r="G17" s="610"/>
      <c r="H17" s="611"/>
      <c r="I17" s="262"/>
      <c r="J17" s="292" t="s">
        <v>15</v>
      </c>
      <c r="K17" s="252"/>
      <c r="L17" s="252"/>
      <c r="M17" s="292" t="s">
        <v>371</v>
      </c>
      <c r="N17" s="252"/>
      <c r="O17" s="252"/>
      <c r="P17" s="292" t="s">
        <v>372</v>
      </c>
      <c r="Q17" s="252"/>
      <c r="R17" s="252"/>
      <c r="S17" s="292" t="s">
        <v>211</v>
      </c>
      <c r="T17" s="266"/>
      <c r="V17" s="1473"/>
      <c r="W17" s="1474"/>
      <c r="X17" s="1474"/>
      <c r="Y17" s="1474"/>
      <c r="Z17" s="1474"/>
      <c r="AA17" s="1474"/>
      <c r="AB17" s="1474"/>
      <c r="AC17" s="1474"/>
      <c r="AD17" s="1474"/>
      <c r="AE17" s="1474"/>
      <c r="AF17" s="1474"/>
      <c r="AG17" s="1474"/>
      <c r="AH17" s="1474"/>
      <c r="AI17" s="1474"/>
      <c r="AJ17" s="1474"/>
      <c r="AK17" s="1474"/>
      <c r="AL17" s="1474"/>
      <c r="AM17" s="1474"/>
      <c r="AN17" s="1474"/>
      <c r="AO17" s="1475"/>
    </row>
    <row r="18" spans="1:41" ht="18.75" customHeight="1" x14ac:dyDescent="0.3">
      <c r="A18" s="750"/>
      <c r="B18" s="751"/>
      <c r="C18" s="578"/>
      <c r="D18" s="557"/>
      <c r="E18" s="557"/>
      <c r="F18" s="557"/>
      <c r="G18" s="557"/>
      <c r="H18" s="579"/>
      <c r="I18" s="243"/>
      <c r="J18" s="244"/>
      <c r="K18" s="244" t="s">
        <v>368</v>
      </c>
      <c r="L18" s="259"/>
      <c r="M18" s="1457"/>
      <c r="N18" s="1457"/>
      <c r="O18" s="1457"/>
      <c r="P18" s="1457"/>
      <c r="Q18" s="1457"/>
      <c r="R18" s="1457"/>
      <c r="S18" s="1457"/>
      <c r="T18" s="267" t="s">
        <v>174</v>
      </c>
      <c r="V18" s="1473"/>
      <c r="W18" s="1474"/>
      <c r="X18" s="1474"/>
      <c r="Y18" s="1474"/>
      <c r="Z18" s="1474"/>
      <c r="AA18" s="1474"/>
      <c r="AB18" s="1474"/>
      <c r="AC18" s="1474"/>
      <c r="AD18" s="1474"/>
      <c r="AE18" s="1474"/>
      <c r="AF18" s="1474"/>
      <c r="AG18" s="1474"/>
      <c r="AH18" s="1474"/>
      <c r="AI18" s="1474"/>
      <c r="AJ18" s="1474"/>
      <c r="AK18" s="1474"/>
      <c r="AL18" s="1474"/>
      <c r="AM18" s="1474"/>
      <c r="AN18" s="1474"/>
      <c r="AO18" s="1475"/>
    </row>
    <row r="19" spans="1:41" ht="18.75" customHeight="1" x14ac:dyDescent="0.3">
      <c r="A19" s="750"/>
      <c r="B19" s="751"/>
      <c r="C19" s="684" t="s">
        <v>885</v>
      </c>
      <c r="D19" s="610"/>
      <c r="E19" s="610"/>
      <c r="F19" s="610"/>
      <c r="G19" s="610"/>
      <c r="H19" s="611"/>
      <c r="I19" s="305"/>
      <c r="J19" s="306"/>
      <c r="K19" s="748" t="s">
        <v>385</v>
      </c>
      <c r="L19" s="748"/>
      <c r="M19" s="635"/>
      <c r="N19" s="635"/>
      <c r="O19" s="635"/>
      <c r="P19" s="265" t="s">
        <v>386</v>
      </c>
      <c r="Q19" s="265" t="s">
        <v>387</v>
      </c>
      <c r="R19" s="265" t="s">
        <v>15</v>
      </c>
      <c r="S19" s="306"/>
      <c r="T19" s="307"/>
      <c r="V19" s="1473"/>
      <c r="W19" s="1474"/>
      <c r="X19" s="1474"/>
      <c r="Y19" s="1474"/>
      <c r="Z19" s="1474"/>
      <c r="AA19" s="1474"/>
      <c r="AB19" s="1474"/>
      <c r="AC19" s="1474"/>
      <c r="AD19" s="1474"/>
      <c r="AE19" s="1474"/>
      <c r="AF19" s="1474"/>
      <c r="AG19" s="1474"/>
      <c r="AH19" s="1474"/>
      <c r="AI19" s="1474"/>
      <c r="AJ19" s="1474"/>
      <c r="AK19" s="1474"/>
      <c r="AL19" s="1474"/>
      <c r="AM19" s="1474"/>
      <c r="AN19" s="1474"/>
      <c r="AO19" s="1475"/>
    </row>
    <row r="20" spans="1:41" ht="18.75" customHeight="1" thickBot="1" x14ac:dyDescent="0.35">
      <c r="A20" s="750"/>
      <c r="B20" s="751"/>
      <c r="C20" s="578"/>
      <c r="D20" s="557"/>
      <c r="E20" s="557"/>
      <c r="F20" s="557"/>
      <c r="G20" s="557"/>
      <c r="H20" s="579"/>
      <c r="I20" s="308"/>
      <c r="J20" s="64"/>
      <c r="K20" s="1485" t="s">
        <v>388</v>
      </c>
      <c r="L20" s="1485"/>
      <c r="M20" s="643"/>
      <c r="N20" s="643"/>
      <c r="O20" s="643"/>
      <c r="P20" s="309" t="s">
        <v>386</v>
      </c>
      <c r="Q20" s="309" t="s">
        <v>387</v>
      </c>
      <c r="R20" s="309" t="s">
        <v>15</v>
      </c>
      <c r="S20" s="64"/>
      <c r="T20" s="310"/>
      <c r="V20" s="1476"/>
      <c r="W20" s="1477"/>
      <c r="X20" s="1477"/>
      <c r="Y20" s="1477"/>
      <c r="Z20" s="1477"/>
      <c r="AA20" s="1477"/>
      <c r="AB20" s="1477"/>
      <c r="AC20" s="1477"/>
      <c r="AD20" s="1477"/>
      <c r="AE20" s="1477"/>
      <c r="AF20" s="1477"/>
      <c r="AG20" s="1477"/>
      <c r="AH20" s="1477"/>
      <c r="AI20" s="1477"/>
      <c r="AJ20" s="1477"/>
      <c r="AK20" s="1477"/>
      <c r="AL20" s="1477"/>
      <c r="AM20" s="1477"/>
      <c r="AN20" s="1477"/>
      <c r="AO20" s="1478"/>
    </row>
    <row r="21" spans="1:41" ht="18.75" customHeight="1" x14ac:dyDescent="0.3">
      <c r="A21" s="750"/>
      <c r="B21" s="751"/>
      <c r="C21" s="1486" t="s">
        <v>389</v>
      </c>
      <c r="D21" s="683" t="s">
        <v>390</v>
      </c>
      <c r="E21" s="610"/>
      <c r="F21" s="610"/>
      <c r="G21" s="610"/>
      <c r="H21" s="610"/>
      <c r="I21" s="305"/>
      <c r="J21" s="748" t="s">
        <v>391</v>
      </c>
      <c r="K21" s="748"/>
      <c r="L21" s="748"/>
      <c r="M21" s="1488"/>
      <c r="N21" s="1488"/>
      <c r="O21" s="1488"/>
      <c r="P21" s="1488"/>
      <c r="Q21" s="1488"/>
      <c r="R21" s="1488"/>
      <c r="S21" s="748" t="s">
        <v>392</v>
      </c>
      <c r="T21" s="307"/>
      <c r="AH21" s="248"/>
      <c r="AI21" s="248"/>
    </row>
    <row r="22" spans="1:41" ht="18.75" customHeight="1" thickBot="1" x14ac:dyDescent="0.35">
      <c r="A22" s="750"/>
      <c r="B22" s="751"/>
      <c r="C22" s="1486"/>
      <c r="D22" s="670"/>
      <c r="E22" s="641"/>
      <c r="F22" s="641"/>
      <c r="G22" s="641"/>
      <c r="H22" s="641"/>
      <c r="I22" s="308"/>
      <c r="J22" s="1485"/>
      <c r="K22" s="1485"/>
      <c r="L22" s="1485"/>
      <c r="M22" s="725"/>
      <c r="N22" s="725"/>
      <c r="O22" s="725"/>
      <c r="P22" s="725"/>
      <c r="Q22" s="725"/>
      <c r="R22" s="725"/>
      <c r="S22" s="1485"/>
      <c r="T22" s="310"/>
      <c r="V22" s="31" t="s">
        <v>393</v>
      </c>
      <c r="AD22" s="58" t="s">
        <v>77</v>
      </c>
      <c r="AE22" s="25" t="s">
        <v>394</v>
      </c>
      <c r="AF22" s="32"/>
      <c r="AG22" s="32"/>
      <c r="AI22" s="311"/>
      <c r="AJ22" s="311"/>
      <c r="AK22" s="311"/>
      <c r="AL22" s="311"/>
      <c r="AM22" s="311"/>
      <c r="AN22" s="311"/>
    </row>
    <row r="23" spans="1:41" ht="18.75" customHeight="1" x14ac:dyDescent="0.3">
      <c r="A23" s="750"/>
      <c r="B23" s="751"/>
      <c r="C23" s="1486"/>
      <c r="D23" s="578"/>
      <c r="E23" s="557"/>
      <c r="F23" s="557"/>
      <c r="G23" s="557"/>
      <c r="H23" s="557"/>
      <c r="I23" s="312"/>
      <c r="J23" s="272"/>
      <c r="K23" s="287"/>
      <c r="L23" s="313" t="s">
        <v>395</v>
      </c>
      <c r="M23" s="288"/>
      <c r="N23" s="244"/>
      <c r="O23" s="288"/>
      <c r="P23" s="295" t="s">
        <v>396</v>
      </c>
      <c r="Q23" s="48"/>
      <c r="R23" s="244"/>
      <c r="S23" s="244"/>
      <c r="T23" s="267"/>
      <c r="V23" s="603" t="s">
        <v>397</v>
      </c>
      <c r="W23" s="546"/>
      <c r="X23" s="546"/>
      <c r="Y23" s="546"/>
      <c r="Z23" s="546"/>
      <c r="AA23" s="546"/>
      <c r="AB23" s="605"/>
      <c r="AC23" s="314"/>
      <c r="AD23" s="315" t="s">
        <v>398</v>
      </c>
      <c r="AE23" s="314"/>
      <c r="AF23" s="314"/>
      <c r="AG23" s="315" t="s">
        <v>399</v>
      </c>
      <c r="AH23" s="314"/>
      <c r="AI23" s="1491"/>
      <c r="AJ23" s="1491"/>
      <c r="AK23" s="1491"/>
      <c r="AL23" s="1491"/>
      <c r="AM23" s="1491"/>
      <c r="AN23" s="1491"/>
      <c r="AO23" s="316" t="s">
        <v>174</v>
      </c>
    </row>
    <row r="24" spans="1:41" ht="18.75" customHeight="1" x14ac:dyDescent="0.3">
      <c r="A24" s="750"/>
      <c r="B24" s="751"/>
      <c r="C24" s="1486"/>
      <c r="D24" s="670" t="s">
        <v>400</v>
      </c>
      <c r="E24" s="641"/>
      <c r="F24" s="641"/>
      <c r="G24" s="641"/>
      <c r="H24" s="642"/>
      <c r="I24" s="305"/>
      <c r="J24" s="748" t="s">
        <v>391</v>
      </c>
      <c r="K24" s="748"/>
      <c r="L24" s="748"/>
      <c r="M24" s="1488"/>
      <c r="N24" s="1488"/>
      <c r="O24" s="1488"/>
      <c r="P24" s="1488"/>
      <c r="Q24" s="1488"/>
      <c r="R24" s="1488"/>
      <c r="S24" s="748" t="s">
        <v>392</v>
      </c>
      <c r="T24" s="307"/>
      <c r="V24" s="609" t="s">
        <v>401</v>
      </c>
      <c r="W24" s="610"/>
      <c r="X24" s="610"/>
      <c r="Y24" s="610"/>
      <c r="Z24" s="610"/>
      <c r="AA24" s="610"/>
      <c r="AB24" s="611"/>
      <c r="AC24" s="1483"/>
      <c r="AD24" s="1479"/>
      <c r="AE24" s="1479"/>
      <c r="AF24" s="1479"/>
      <c r="AG24" s="1479"/>
      <c r="AH24" s="1479"/>
      <c r="AI24" s="1479"/>
      <c r="AJ24" s="1479"/>
      <c r="AK24" s="1479"/>
      <c r="AL24" s="1479"/>
      <c r="AM24" s="1479"/>
      <c r="AN24" s="1479"/>
      <c r="AO24" s="1480"/>
    </row>
    <row r="25" spans="1:41" ht="18.75" customHeight="1" x14ac:dyDescent="0.3">
      <c r="A25" s="750"/>
      <c r="B25" s="751"/>
      <c r="C25" s="1486"/>
      <c r="D25" s="670"/>
      <c r="E25" s="641"/>
      <c r="F25" s="641"/>
      <c r="G25" s="641"/>
      <c r="H25" s="642"/>
      <c r="I25" s="308"/>
      <c r="J25" s="1485"/>
      <c r="K25" s="1485"/>
      <c r="L25" s="1485"/>
      <c r="M25" s="725"/>
      <c r="N25" s="725"/>
      <c r="O25" s="725"/>
      <c r="P25" s="725"/>
      <c r="Q25" s="725"/>
      <c r="R25" s="725"/>
      <c r="S25" s="1485"/>
      <c r="T25" s="310"/>
      <c r="V25" s="640"/>
      <c r="W25" s="641"/>
      <c r="X25" s="641"/>
      <c r="Y25" s="641"/>
      <c r="Z25" s="641"/>
      <c r="AA25" s="641"/>
      <c r="AB25" s="642"/>
      <c r="AC25" s="1492"/>
      <c r="AD25" s="1474"/>
      <c r="AE25" s="1474"/>
      <c r="AF25" s="1474"/>
      <c r="AG25" s="1474"/>
      <c r="AH25" s="1474"/>
      <c r="AI25" s="1474"/>
      <c r="AJ25" s="1474"/>
      <c r="AK25" s="1474"/>
      <c r="AL25" s="1474"/>
      <c r="AM25" s="1474"/>
      <c r="AN25" s="1474"/>
      <c r="AO25" s="1475"/>
    </row>
    <row r="26" spans="1:41" ht="18.75" customHeight="1" x14ac:dyDescent="0.3">
      <c r="A26" s="750"/>
      <c r="B26" s="751"/>
      <c r="C26" s="1487"/>
      <c r="D26" s="578"/>
      <c r="E26" s="557"/>
      <c r="F26" s="557"/>
      <c r="G26" s="557"/>
      <c r="H26" s="579"/>
      <c r="I26" s="312"/>
      <c r="J26" s="272"/>
      <c r="K26" s="287"/>
      <c r="L26" s="313" t="s">
        <v>402</v>
      </c>
      <c r="M26" s="288"/>
      <c r="N26" s="244"/>
      <c r="O26" s="288"/>
      <c r="P26" s="295" t="s">
        <v>403</v>
      </c>
      <c r="Q26" s="48"/>
      <c r="R26" s="244"/>
      <c r="S26" s="244"/>
      <c r="T26" s="267"/>
      <c r="V26" s="685"/>
      <c r="W26" s="557"/>
      <c r="X26" s="557"/>
      <c r="Y26" s="557"/>
      <c r="Z26" s="557"/>
      <c r="AA26" s="557"/>
      <c r="AB26" s="579"/>
      <c r="AC26" s="1484"/>
      <c r="AD26" s="1481"/>
      <c r="AE26" s="1481"/>
      <c r="AF26" s="1481"/>
      <c r="AG26" s="1481"/>
      <c r="AH26" s="1481"/>
      <c r="AI26" s="1481"/>
      <c r="AJ26" s="1481"/>
      <c r="AK26" s="1481"/>
      <c r="AL26" s="1481"/>
      <c r="AM26" s="1481"/>
      <c r="AN26" s="1481"/>
      <c r="AO26" s="1482"/>
    </row>
    <row r="27" spans="1:41" ht="18.75" customHeight="1" x14ac:dyDescent="0.3">
      <c r="A27" s="750"/>
      <c r="B27" s="751"/>
      <c r="C27" s="683" t="s">
        <v>404</v>
      </c>
      <c r="D27" s="610"/>
      <c r="E27" s="610"/>
      <c r="F27" s="610"/>
      <c r="G27" s="610"/>
      <c r="H27" s="610"/>
      <c r="I27" s="1483"/>
      <c r="J27" s="1479"/>
      <c r="K27" s="1479"/>
      <c r="L27" s="1479"/>
      <c r="M27" s="1479"/>
      <c r="N27" s="1479"/>
      <c r="O27" s="1479"/>
      <c r="P27" s="1479"/>
      <c r="Q27" s="1479"/>
      <c r="R27" s="1479"/>
      <c r="S27" s="1479"/>
      <c r="T27" s="1480"/>
      <c r="V27" s="609" t="s">
        <v>405</v>
      </c>
      <c r="W27" s="610"/>
      <c r="X27" s="610"/>
      <c r="Y27" s="610"/>
      <c r="Z27" s="610"/>
      <c r="AA27" s="610"/>
      <c r="AB27" s="611"/>
      <c r="AC27" s="1479"/>
      <c r="AD27" s="1479"/>
      <c r="AE27" s="1479"/>
      <c r="AF27" s="1479"/>
      <c r="AG27" s="1479"/>
      <c r="AH27" s="1479"/>
      <c r="AI27" s="1479"/>
      <c r="AJ27" s="1479"/>
      <c r="AK27" s="1479"/>
      <c r="AL27" s="1479"/>
      <c r="AM27" s="1479"/>
      <c r="AN27" s="1479"/>
      <c r="AO27" s="1480"/>
    </row>
    <row r="28" spans="1:41" ht="18.75" customHeight="1" x14ac:dyDescent="0.3">
      <c r="A28" s="632"/>
      <c r="B28" s="634"/>
      <c r="C28" s="578"/>
      <c r="D28" s="557"/>
      <c r="E28" s="557"/>
      <c r="F28" s="557"/>
      <c r="G28" s="557"/>
      <c r="H28" s="557"/>
      <c r="I28" s="1484"/>
      <c r="J28" s="1481"/>
      <c r="K28" s="1481"/>
      <c r="L28" s="1481"/>
      <c r="M28" s="1481"/>
      <c r="N28" s="1481"/>
      <c r="O28" s="1481"/>
      <c r="P28" s="1481"/>
      <c r="Q28" s="1481"/>
      <c r="R28" s="1481"/>
      <c r="S28" s="1481"/>
      <c r="T28" s="1482"/>
      <c r="V28" s="640"/>
      <c r="W28" s="641"/>
      <c r="X28" s="641"/>
      <c r="Y28" s="641"/>
      <c r="Z28" s="641"/>
      <c r="AA28" s="641"/>
      <c r="AB28" s="642"/>
      <c r="AC28" s="1474"/>
      <c r="AD28" s="1474"/>
      <c r="AE28" s="1474"/>
      <c r="AF28" s="1474"/>
      <c r="AG28" s="1474"/>
      <c r="AH28" s="1474"/>
      <c r="AI28" s="1474"/>
      <c r="AJ28" s="1474"/>
      <c r="AK28" s="1474"/>
      <c r="AL28" s="1474"/>
      <c r="AM28" s="1474"/>
      <c r="AN28" s="1474"/>
      <c r="AO28" s="1475"/>
    </row>
    <row r="29" spans="1:41" ht="18.75" customHeight="1" thickBot="1" x14ac:dyDescent="0.35">
      <c r="A29" s="549" t="s">
        <v>406</v>
      </c>
      <c r="B29" s="550"/>
      <c r="C29" s="550"/>
      <c r="D29" s="550"/>
      <c r="E29" s="550"/>
      <c r="F29" s="550"/>
      <c r="G29" s="550"/>
      <c r="H29" s="550"/>
      <c r="I29" s="1413"/>
      <c r="J29" s="1413"/>
      <c r="K29" s="1413"/>
      <c r="L29" s="1413"/>
      <c r="M29" s="1413"/>
      <c r="N29" s="1413"/>
      <c r="O29" s="1413"/>
      <c r="P29" s="1413"/>
      <c r="Q29" s="1413"/>
      <c r="R29" s="1413"/>
      <c r="S29" s="1413"/>
      <c r="T29" s="1414"/>
      <c r="V29" s="612"/>
      <c r="W29" s="613"/>
      <c r="X29" s="613"/>
      <c r="Y29" s="613"/>
      <c r="Z29" s="613"/>
      <c r="AA29" s="613"/>
      <c r="AB29" s="614"/>
      <c r="AC29" s="1477"/>
      <c r="AD29" s="1477"/>
      <c r="AE29" s="1477"/>
      <c r="AF29" s="1477"/>
      <c r="AG29" s="1477"/>
      <c r="AH29" s="1477"/>
      <c r="AI29" s="1477"/>
      <c r="AJ29" s="1477"/>
      <c r="AK29" s="1477"/>
      <c r="AL29" s="1477"/>
      <c r="AM29" s="1477"/>
      <c r="AN29" s="1477"/>
      <c r="AO29" s="1478"/>
    </row>
    <row r="30" spans="1:41" ht="18.75" customHeight="1" x14ac:dyDescent="0.3">
      <c r="A30" s="549"/>
      <c r="B30" s="550"/>
      <c r="C30" s="550"/>
      <c r="D30" s="550"/>
      <c r="E30" s="550"/>
      <c r="F30" s="550"/>
      <c r="G30" s="550"/>
      <c r="H30" s="550"/>
      <c r="I30" s="1413"/>
      <c r="J30" s="1413"/>
      <c r="K30" s="1413"/>
      <c r="L30" s="1413"/>
      <c r="M30" s="1413"/>
      <c r="N30" s="1413"/>
      <c r="O30" s="1413"/>
      <c r="P30" s="1413"/>
      <c r="Q30" s="1413"/>
      <c r="R30" s="1413"/>
      <c r="S30" s="1413"/>
      <c r="T30" s="1414"/>
      <c r="AC30" s="32"/>
      <c r="AD30" s="32"/>
      <c r="AE30" s="32"/>
      <c r="AF30" s="32"/>
      <c r="AG30" s="32"/>
      <c r="AH30" s="32"/>
      <c r="AI30" s="32"/>
      <c r="AJ30" s="32"/>
      <c r="AK30" s="32"/>
      <c r="AL30" s="32"/>
      <c r="AM30" s="32"/>
      <c r="AN30" s="32"/>
      <c r="AO30" s="32"/>
    </row>
    <row r="31" spans="1:41" ht="18.75" customHeight="1" thickBot="1" x14ac:dyDescent="0.35">
      <c r="A31" s="549"/>
      <c r="B31" s="550"/>
      <c r="C31" s="550"/>
      <c r="D31" s="550"/>
      <c r="E31" s="550"/>
      <c r="F31" s="550"/>
      <c r="G31" s="550"/>
      <c r="H31" s="550"/>
      <c r="I31" s="1413"/>
      <c r="J31" s="1413"/>
      <c r="K31" s="1413"/>
      <c r="L31" s="1413"/>
      <c r="M31" s="1413"/>
      <c r="N31" s="1413"/>
      <c r="O31" s="1413"/>
      <c r="P31" s="1413"/>
      <c r="Q31" s="1413"/>
      <c r="R31" s="1413"/>
      <c r="S31" s="1413"/>
      <c r="T31" s="1414"/>
      <c r="V31" s="31" t="s">
        <v>407</v>
      </c>
      <c r="AC31" s="32"/>
      <c r="AD31" s="32"/>
      <c r="AE31" s="32"/>
      <c r="AF31" s="32"/>
      <c r="AG31" s="32"/>
      <c r="AH31" s="32"/>
      <c r="AI31" s="32"/>
      <c r="AJ31" s="32"/>
      <c r="AK31" s="32"/>
      <c r="AL31" s="32"/>
      <c r="AM31" s="32"/>
      <c r="AN31" s="32"/>
      <c r="AO31" s="32"/>
    </row>
    <row r="32" spans="1:41" ht="18.75" customHeight="1" x14ac:dyDescent="0.3">
      <c r="A32" s="549"/>
      <c r="B32" s="550"/>
      <c r="C32" s="550"/>
      <c r="D32" s="550"/>
      <c r="E32" s="550"/>
      <c r="F32" s="550"/>
      <c r="G32" s="550"/>
      <c r="H32" s="550"/>
      <c r="I32" s="1413"/>
      <c r="J32" s="1413"/>
      <c r="K32" s="1413"/>
      <c r="L32" s="1413"/>
      <c r="M32" s="1413"/>
      <c r="N32" s="1413"/>
      <c r="O32" s="1413"/>
      <c r="P32" s="1413"/>
      <c r="Q32" s="1413"/>
      <c r="R32" s="1413"/>
      <c r="S32" s="1413"/>
      <c r="T32" s="1414"/>
      <c r="V32" s="1384" t="s">
        <v>408</v>
      </c>
      <c r="W32" s="560"/>
      <c r="X32" s="560"/>
      <c r="Y32" s="560"/>
      <c r="Z32" s="560"/>
      <c r="AA32" s="560"/>
      <c r="AB32" s="560"/>
      <c r="AC32" s="1489"/>
      <c r="AD32" s="1489"/>
      <c r="AE32" s="1489"/>
      <c r="AF32" s="1489"/>
      <c r="AG32" s="1489"/>
      <c r="AH32" s="1489"/>
      <c r="AI32" s="1489"/>
      <c r="AJ32" s="1489"/>
      <c r="AK32" s="1489"/>
      <c r="AL32" s="1489"/>
      <c r="AM32" s="1489"/>
      <c r="AN32" s="1489"/>
      <c r="AO32" s="1490"/>
    </row>
    <row r="33" spans="1:41" ht="18.75" customHeight="1" x14ac:dyDescent="0.3">
      <c r="A33" s="1401" t="s">
        <v>409</v>
      </c>
      <c r="B33" s="554"/>
      <c r="C33" s="554"/>
      <c r="D33" s="554"/>
      <c r="E33" s="554"/>
      <c r="F33" s="554"/>
      <c r="G33" s="554"/>
      <c r="H33" s="554"/>
      <c r="I33" s="1413"/>
      <c r="J33" s="1413"/>
      <c r="K33" s="1413"/>
      <c r="L33" s="1413"/>
      <c r="M33" s="1413"/>
      <c r="N33" s="1413"/>
      <c r="O33" s="1413"/>
      <c r="P33" s="1413"/>
      <c r="Q33" s="1413"/>
      <c r="R33" s="1413"/>
      <c r="S33" s="1413"/>
      <c r="T33" s="1414"/>
      <c r="V33" s="549"/>
      <c r="W33" s="550"/>
      <c r="X33" s="550"/>
      <c r="Y33" s="550"/>
      <c r="Z33" s="550"/>
      <c r="AA33" s="550"/>
      <c r="AB33" s="550"/>
      <c r="AC33" s="1413"/>
      <c r="AD33" s="1413"/>
      <c r="AE33" s="1413"/>
      <c r="AF33" s="1413"/>
      <c r="AG33" s="1413"/>
      <c r="AH33" s="1413"/>
      <c r="AI33" s="1413"/>
      <c r="AJ33" s="1413"/>
      <c r="AK33" s="1413"/>
      <c r="AL33" s="1413"/>
      <c r="AM33" s="1413"/>
      <c r="AN33" s="1413"/>
      <c r="AO33" s="1414"/>
    </row>
    <row r="34" spans="1:41" ht="18.75" customHeight="1" x14ac:dyDescent="0.3">
      <c r="A34" s="1401"/>
      <c r="B34" s="554"/>
      <c r="C34" s="554"/>
      <c r="D34" s="554"/>
      <c r="E34" s="554"/>
      <c r="F34" s="554"/>
      <c r="G34" s="554"/>
      <c r="H34" s="554"/>
      <c r="I34" s="1413"/>
      <c r="J34" s="1413"/>
      <c r="K34" s="1413"/>
      <c r="L34" s="1413"/>
      <c r="M34" s="1413"/>
      <c r="N34" s="1413"/>
      <c r="O34" s="1413"/>
      <c r="P34" s="1413"/>
      <c r="Q34" s="1413"/>
      <c r="R34" s="1413"/>
      <c r="S34" s="1413"/>
      <c r="T34" s="1414"/>
      <c r="V34" s="1401" t="s">
        <v>410</v>
      </c>
      <c r="W34" s="550"/>
      <c r="X34" s="550"/>
      <c r="Y34" s="550"/>
      <c r="Z34" s="550"/>
      <c r="AA34" s="550"/>
      <c r="AB34" s="550"/>
      <c r="AC34" s="1413"/>
      <c r="AD34" s="1413"/>
      <c r="AE34" s="1413"/>
      <c r="AF34" s="1413"/>
      <c r="AG34" s="1413"/>
      <c r="AH34" s="1413"/>
      <c r="AI34" s="1413"/>
      <c r="AJ34" s="1413"/>
      <c r="AK34" s="1413"/>
      <c r="AL34" s="1413"/>
      <c r="AM34" s="1413"/>
      <c r="AN34" s="1413"/>
      <c r="AO34" s="1414"/>
    </row>
    <row r="35" spans="1:41" ht="18.75" customHeight="1" x14ac:dyDescent="0.3">
      <c r="A35" s="1401"/>
      <c r="B35" s="554"/>
      <c r="C35" s="554"/>
      <c r="D35" s="554"/>
      <c r="E35" s="554"/>
      <c r="F35" s="554"/>
      <c r="G35" s="554"/>
      <c r="H35" s="554"/>
      <c r="I35" s="1413"/>
      <c r="J35" s="1413"/>
      <c r="K35" s="1413"/>
      <c r="L35" s="1413"/>
      <c r="M35" s="1413"/>
      <c r="N35" s="1413"/>
      <c r="O35" s="1413"/>
      <c r="P35" s="1413"/>
      <c r="Q35" s="1413"/>
      <c r="R35" s="1413"/>
      <c r="S35" s="1413"/>
      <c r="T35" s="1414"/>
      <c r="V35" s="549"/>
      <c r="W35" s="550"/>
      <c r="X35" s="550"/>
      <c r="Y35" s="550"/>
      <c r="Z35" s="550"/>
      <c r="AA35" s="550"/>
      <c r="AB35" s="550"/>
      <c r="AC35" s="1413"/>
      <c r="AD35" s="1413"/>
      <c r="AE35" s="1413"/>
      <c r="AF35" s="1413"/>
      <c r="AG35" s="1413"/>
      <c r="AH35" s="1413"/>
      <c r="AI35" s="1413"/>
      <c r="AJ35" s="1413"/>
      <c r="AK35" s="1413"/>
      <c r="AL35" s="1413"/>
      <c r="AM35" s="1413"/>
      <c r="AN35" s="1413"/>
      <c r="AO35" s="1414"/>
    </row>
    <row r="36" spans="1:41" ht="18.75" customHeight="1" x14ac:dyDescent="0.3">
      <c r="A36" s="1401"/>
      <c r="B36" s="554"/>
      <c r="C36" s="554"/>
      <c r="D36" s="554"/>
      <c r="E36" s="554"/>
      <c r="F36" s="554"/>
      <c r="G36" s="554"/>
      <c r="H36" s="554"/>
      <c r="I36" s="1413"/>
      <c r="J36" s="1413"/>
      <c r="K36" s="1413"/>
      <c r="L36" s="1413"/>
      <c r="M36" s="1413"/>
      <c r="N36" s="1413"/>
      <c r="O36" s="1413"/>
      <c r="P36" s="1413"/>
      <c r="Q36" s="1413"/>
      <c r="R36" s="1413"/>
      <c r="S36" s="1413"/>
      <c r="T36" s="1414"/>
      <c r="V36" s="549"/>
      <c r="W36" s="550"/>
      <c r="X36" s="550"/>
      <c r="Y36" s="550"/>
      <c r="Z36" s="550"/>
      <c r="AA36" s="550"/>
      <c r="AB36" s="550"/>
      <c r="AC36" s="1413"/>
      <c r="AD36" s="1413"/>
      <c r="AE36" s="1413"/>
      <c r="AF36" s="1413"/>
      <c r="AG36" s="1413"/>
      <c r="AH36" s="1413"/>
      <c r="AI36" s="1413"/>
      <c r="AJ36" s="1413"/>
      <c r="AK36" s="1413"/>
      <c r="AL36" s="1413"/>
      <c r="AM36" s="1413"/>
      <c r="AN36" s="1413"/>
      <c r="AO36" s="1414"/>
    </row>
    <row r="37" spans="1:41" ht="18.75" customHeight="1" thickBot="1" x14ac:dyDescent="0.35">
      <c r="A37" s="1402"/>
      <c r="B37" s="590"/>
      <c r="C37" s="590"/>
      <c r="D37" s="590"/>
      <c r="E37" s="590"/>
      <c r="F37" s="590"/>
      <c r="G37" s="590"/>
      <c r="H37" s="590"/>
      <c r="I37" s="1419"/>
      <c r="J37" s="1419"/>
      <c r="K37" s="1419"/>
      <c r="L37" s="1419"/>
      <c r="M37" s="1419"/>
      <c r="N37" s="1419"/>
      <c r="O37" s="1419"/>
      <c r="P37" s="1419"/>
      <c r="Q37" s="1419"/>
      <c r="R37" s="1419"/>
      <c r="S37" s="1419"/>
      <c r="T37" s="1421"/>
      <c r="V37" s="585"/>
      <c r="W37" s="586"/>
      <c r="X37" s="586"/>
      <c r="Y37" s="586"/>
      <c r="Z37" s="586"/>
      <c r="AA37" s="586"/>
      <c r="AB37" s="586"/>
      <c r="AC37" s="1419"/>
      <c r="AD37" s="1419"/>
      <c r="AE37" s="1419"/>
      <c r="AF37" s="1419"/>
      <c r="AG37" s="1419"/>
      <c r="AH37" s="1419"/>
      <c r="AI37" s="1419"/>
      <c r="AJ37" s="1419"/>
      <c r="AK37" s="1419"/>
      <c r="AL37" s="1419"/>
      <c r="AM37" s="1419"/>
      <c r="AN37" s="1419"/>
      <c r="AO37" s="1421"/>
    </row>
    <row r="38" spans="1:41" ht="18.75" customHeight="1" x14ac:dyDescent="0.3"/>
    <row r="39" spans="1:41" ht="18.75" customHeight="1" x14ac:dyDescent="0.3"/>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sheetData>
  <sheetProtection selectLockedCells="1"/>
  <mergeCells count="66">
    <mergeCell ref="AI23:AN23"/>
    <mergeCell ref="I33:T37"/>
    <mergeCell ref="V34:AB37"/>
    <mergeCell ref="AC34:AO37"/>
    <mergeCell ref="AC24:AO26"/>
    <mergeCell ref="C27:H28"/>
    <mergeCell ref="I27:T28"/>
    <mergeCell ref="V27:AB29"/>
    <mergeCell ref="AC27:AO29"/>
    <mergeCell ref="A29:H32"/>
    <mergeCell ref="I29:T32"/>
    <mergeCell ref="V32:AB33"/>
    <mergeCell ref="AC32:AO33"/>
    <mergeCell ref="A33:H37"/>
    <mergeCell ref="D24:H26"/>
    <mergeCell ref="J24:L25"/>
    <mergeCell ref="M24:R25"/>
    <mergeCell ref="S24:S25"/>
    <mergeCell ref="V24:AB26"/>
    <mergeCell ref="D21:H23"/>
    <mergeCell ref="J21:L22"/>
    <mergeCell ref="M21:R22"/>
    <mergeCell ref="S21:S22"/>
    <mergeCell ref="V23:AB23"/>
    <mergeCell ref="AM11:AM12"/>
    <mergeCell ref="V15:AO20"/>
    <mergeCell ref="A17:B28"/>
    <mergeCell ref="C17:H18"/>
    <mergeCell ref="M18:S18"/>
    <mergeCell ref="C19:H20"/>
    <mergeCell ref="C13:H14"/>
    <mergeCell ref="I13:T14"/>
    <mergeCell ref="A15:B16"/>
    <mergeCell ref="C15:H16"/>
    <mergeCell ref="I15:T16"/>
    <mergeCell ref="K19:L19"/>
    <mergeCell ref="M19:O19"/>
    <mergeCell ref="K20:L20"/>
    <mergeCell ref="M20:O20"/>
    <mergeCell ref="C21:C26"/>
    <mergeCell ref="AN11:AO12"/>
    <mergeCell ref="C12:H12"/>
    <mergeCell ref="AN6:AO7"/>
    <mergeCell ref="A7:B14"/>
    <mergeCell ref="C7:H8"/>
    <mergeCell ref="N7:P7"/>
    <mergeCell ref="M8:S8"/>
    <mergeCell ref="V8:AG10"/>
    <mergeCell ref="AJ8:AJ10"/>
    <mergeCell ref="AN8:AO10"/>
    <mergeCell ref="C9:H10"/>
    <mergeCell ref="M10:S10"/>
    <mergeCell ref="C11:H11"/>
    <mergeCell ref="V11:AG12"/>
    <mergeCell ref="AI11:AI12"/>
    <mergeCell ref="AJ11:AJ12"/>
    <mergeCell ref="A3:H3"/>
    <mergeCell ref="A4:H4"/>
    <mergeCell ref="V4:AG4"/>
    <mergeCell ref="AN4:AO4"/>
    <mergeCell ref="A5:H6"/>
    <mergeCell ref="I5:T6"/>
    <mergeCell ref="V5:AG5"/>
    <mergeCell ref="AN5:AO5"/>
    <mergeCell ref="V6:AG7"/>
    <mergeCell ref="AJ6:AJ7"/>
  </mergeCells>
  <phoneticPr fontId="1"/>
  <printOptions horizontalCentered="1" verticalCentered="1"/>
  <pageMargins left="0.70866141732283472" right="0.19685039370078741" top="0.39370078740157483" bottom="0.39370078740157483" header="0.39370078740157483" footer="0"/>
  <pageSetup paperSize="9" scale="68" orientation="landscape" blackAndWhite="1" r:id="rId1"/>
  <headerFooter scaleWithDoc="0">
    <oddFooter>&amp;C12/22&amp;R&amp;F</oddFooter>
  </headerFooter>
  <rowBreaks count="1" manualBreakCount="1">
    <brk id="41" max="19" man="1"/>
  </rowBreaks>
  <colBreaks count="1" manualBreakCount="1">
    <brk id="41"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11</xdr:col>
                    <xdr:colOff>85725</xdr:colOff>
                    <xdr:row>2</xdr:row>
                    <xdr:rowOff>228600</xdr:rowOff>
                  </from>
                  <to>
                    <xdr:col>11</xdr:col>
                    <xdr:colOff>323850</xdr:colOff>
                    <xdr:row>3</xdr:row>
                    <xdr:rowOff>228600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15</xdr:col>
                    <xdr:colOff>66675</xdr:colOff>
                    <xdr:row>3</xdr:row>
                    <xdr:rowOff>0</xdr:rowOff>
                  </from>
                  <to>
                    <xdr:col>15</xdr:col>
                    <xdr:colOff>304800</xdr:colOff>
                    <xdr:row>4</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17</xdr:col>
                    <xdr:colOff>66675</xdr:colOff>
                    <xdr:row>6</xdr:row>
                    <xdr:rowOff>0</xdr:rowOff>
                  </from>
                  <to>
                    <xdr:col>17</xdr:col>
                    <xdr:colOff>304800</xdr:colOff>
                    <xdr:row>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12</xdr:col>
                    <xdr:colOff>190500</xdr:colOff>
                    <xdr:row>6</xdr:row>
                    <xdr:rowOff>0</xdr:rowOff>
                  </from>
                  <to>
                    <xdr:col>13</xdr:col>
                    <xdr:colOff>76200</xdr:colOff>
                    <xdr:row>7</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66675</xdr:colOff>
                    <xdr:row>6</xdr:row>
                    <xdr:rowOff>0</xdr:rowOff>
                  </from>
                  <to>
                    <xdr:col>9</xdr:col>
                    <xdr:colOff>304800</xdr:colOff>
                    <xdr:row>7</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9</xdr:col>
                    <xdr:colOff>66675</xdr:colOff>
                    <xdr:row>7</xdr:row>
                    <xdr:rowOff>0</xdr:rowOff>
                  </from>
                  <to>
                    <xdr:col>9</xdr:col>
                    <xdr:colOff>304800</xdr:colOff>
                    <xdr:row>8</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17</xdr:col>
                    <xdr:colOff>66675</xdr:colOff>
                    <xdr:row>8</xdr:row>
                    <xdr:rowOff>0</xdr:rowOff>
                  </from>
                  <to>
                    <xdr:col>17</xdr:col>
                    <xdr:colOff>304800</xdr:colOff>
                    <xdr:row>9</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8</xdr:col>
                    <xdr:colOff>66675</xdr:colOff>
                    <xdr:row>8</xdr:row>
                    <xdr:rowOff>0</xdr:rowOff>
                  </from>
                  <to>
                    <xdr:col>8</xdr:col>
                    <xdr:colOff>304800</xdr:colOff>
                    <xdr:row>9</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9</xdr:col>
                    <xdr:colOff>66675</xdr:colOff>
                    <xdr:row>9</xdr:row>
                    <xdr:rowOff>0</xdr:rowOff>
                  </from>
                  <to>
                    <xdr:col>9</xdr:col>
                    <xdr:colOff>304800</xdr:colOff>
                    <xdr:row>10</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11</xdr:col>
                    <xdr:colOff>66675</xdr:colOff>
                    <xdr:row>8</xdr:row>
                    <xdr:rowOff>0</xdr:rowOff>
                  </from>
                  <to>
                    <xdr:col>11</xdr:col>
                    <xdr:colOff>304800</xdr:colOff>
                    <xdr:row>9</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14</xdr:col>
                    <xdr:colOff>66675</xdr:colOff>
                    <xdr:row>8</xdr:row>
                    <xdr:rowOff>0</xdr:rowOff>
                  </from>
                  <to>
                    <xdr:col>14</xdr:col>
                    <xdr:colOff>304800</xdr:colOff>
                    <xdr:row>9</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11</xdr:col>
                    <xdr:colOff>85725</xdr:colOff>
                    <xdr:row>9</xdr:row>
                    <xdr:rowOff>228600</xdr:rowOff>
                  </from>
                  <to>
                    <xdr:col>11</xdr:col>
                    <xdr:colOff>323850</xdr:colOff>
                    <xdr:row>10</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15</xdr:col>
                    <xdr:colOff>66675</xdr:colOff>
                    <xdr:row>10</xdr:row>
                    <xdr:rowOff>0</xdr:rowOff>
                  </from>
                  <to>
                    <xdr:col>15</xdr:col>
                    <xdr:colOff>304800</xdr:colOff>
                    <xdr:row>11</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11</xdr:col>
                    <xdr:colOff>85725</xdr:colOff>
                    <xdr:row>10</xdr:row>
                    <xdr:rowOff>228600</xdr:rowOff>
                  </from>
                  <to>
                    <xdr:col>11</xdr:col>
                    <xdr:colOff>323850</xdr:colOff>
                    <xdr:row>11</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15</xdr:col>
                    <xdr:colOff>66675</xdr:colOff>
                    <xdr:row>11</xdr:row>
                    <xdr:rowOff>0</xdr:rowOff>
                  </from>
                  <to>
                    <xdr:col>15</xdr:col>
                    <xdr:colOff>304800</xdr:colOff>
                    <xdr:row>12</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17</xdr:col>
                    <xdr:colOff>66675</xdr:colOff>
                    <xdr:row>16</xdr:row>
                    <xdr:rowOff>0</xdr:rowOff>
                  </from>
                  <to>
                    <xdr:col>17</xdr:col>
                    <xdr:colOff>304800</xdr:colOff>
                    <xdr:row>17</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8</xdr:col>
                    <xdr:colOff>66675</xdr:colOff>
                    <xdr:row>16</xdr:row>
                    <xdr:rowOff>0</xdr:rowOff>
                  </from>
                  <to>
                    <xdr:col>8</xdr:col>
                    <xdr:colOff>304800</xdr:colOff>
                    <xdr:row>17</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9</xdr:col>
                    <xdr:colOff>66675</xdr:colOff>
                    <xdr:row>17</xdr:row>
                    <xdr:rowOff>0</xdr:rowOff>
                  </from>
                  <to>
                    <xdr:col>9</xdr:col>
                    <xdr:colOff>304800</xdr:colOff>
                    <xdr:row>18</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11</xdr:col>
                    <xdr:colOff>66675</xdr:colOff>
                    <xdr:row>16</xdr:row>
                    <xdr:rowOff>0</xdr:rowOff>
                  </from>
                  <to>
                    <xdr:col>11</xdr:col>
                    <xdr:colOff>304800</xdr:colOff>
                    <xdr:row>17</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14</xdr:col>
                    <xdr:colOff>66675</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10</xdr:col>
                    <xdr:colOff>85725</xdr:colOff>
                    <xdr:row>22</xdr:row>
                    <xdr:rowOff>0</xdr:rowOff>
                  </from>
                  <to>
                    <xdr:col>10</xdr:col>
                    <xdr:colOff>323850</xdr:colOff>
                    <xdr:row>23</xdr:row>
                    <xdr:rowOff>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14</xdr:col>
                    <xdr:colOff>66675</xdr:colOff>
                    <xdr:row>22</xdr:row>
                    <xdr:rowOff>0</xdr:rowOff>
                  </from>
                  <to>
                    <xdr:col>14</xdr:col>
                    <xdr:colOff>304800</xdr:colOff>
                    <xdr:row>23</xdr:row>
                    <xdr:rowOff>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10</xdr:col>
                    <xdr:colOff>85725</xdr:colOff>
                    <xdr:row>25</xdr:row>
                    <xdr:rowOff>0</xdr:rowOff>
                  </from>
                  <to>
                    <xdr:col>10</xdr:col>
                    <xdr:colOff>323850</xdr:colOff>
                    <xdr:row>26</xdr:row>
                    <xdr:rowOff>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14</xdr:col>
                    <xdr:colOff>66675</xdr:colOff>
                    <xdr:row>25</xdr:row>
                    <xdr:rowOff>0</xdr:rowOff>
                  </from>
                  <to>
                    <xdr:col>14</xdr:col>
                    <xdr:colOff>304800</xdr:colOff>
                    <xdr:row>26</xdr:row>
                    <xdr:rowOff>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34</xdr:col>
                    <xdr:colOff>85725</xdr:colOff>
                    <xdr:row>2</xdr:row>
                    <xdr:rowOff>228600</xdr:rowOff>
                  </from>
                  <to>
                    <xdr:col>34</xdr:col>
                    <xdr:colOff>323850</xdr:colOff>
                    <xdr:row>3</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38</xdr:col>
                    <xdr:colOff>66675</xdr:colOff>
                    <xdr:row>3</xdr:row>
                    <xdr:rowOff>0</xdr:rowOff>
                  </from>
                  <to>
                    <xdr:col>38</xdr:col>
                    <xdr:colOff>304800</xdr:colOff>
                    <xdr:row>4</xdr:row>
                    <xdr:rowOff>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28</xdr:col>
                    <xdr:colOff>66675</xdr:colOff>
                    <xdr:row>22</xdr:row>
                    <xdr:rowOff>0</xdr:rowOff>
                  </from>
                  <to>
                    <xdr:col>28</xdr:col>
                    <xdr:colOff>304800</xdr:colOff>
                    <xdr:row>23</xdr:row>
                    <xdr:rowOff>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31</xdr:col>
                    <xdr:colOff>85725</xdr:colOff>
                    <xdr:row>22</xdr:row>
                    <xdr:rowOff>0</xdr:rowOff>
                  </from>
                  <to>
                    <xdr:col>31</xdr:col>
                    <xdr:colOff>323850</xdr:colOff>
                    <xdr:row>23</xdr:row>
                    <xdr:rowOff>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34</xdr:col>
                    <xdr:colOff>85725</xdr:colOff>
                    <xdr:row>3</xdr:row>
                    <xdr:rowOff>228600</xdr:rowOff>
                  </from>
                  <to>
                    <xdr:col>34</xdr:col>
                    <xdr:colOff>323850</xdr:colOff>
                    <xdr:row>4</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38</xdr:col>
                    <xdr:colOff>66675</xdr:colOff>
                    <xdr:row>4</xdr:row>
                    <xdr:rowOff>0</xdr:rowOff>
                  </from>
                  <to>
                    <xdr:col>38</xdr:col>
                    <xdr:colOff>304800</xdr:colOff>
                    <xdr:row>5</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FAE7-05B1-432D-BB13-734BBA40DB55}">
  <sheetPr>
    <tabColor theme="7" tint="0.79998168889431442"/>
    <pageSetUpPr fitToPage="1"/>
  </sheetPr>
  <dimension ref="A1:BX185"/>
  <sheetViews>
    <sheetView view="pageBreakPreview" zoomScale="80" zoomScaleNormal="70" zoomScaleSheetLayoutView="80" workbookViewId="0">
      <selection activeCell="A7" sqref="A7:C7"/>
    </sheetView>
  </sheetViews>
  <sheetFormatPr defaultRowHeight="16.5" x14ac:dyDescent="0.4"/>
  <cols>
    <col min="1" max="63" width="4.25" style="26" customWidth="1"/>
    <col min="64" max="76" width="9" style="26"/>
    <col min="77" max="256" width="9" style="3"/>
    <col min="257" max="319" width="4.25" style="3" customWidth="1"/>
    <col min="320" max="512" width="9" style="3"/>
    <col min="513" max="575" width="4.25" style="3" customWidth="1"/>
    <col min="576" max="768" width="9" style="3"/>
    <col min="769" max="831" width="4.25" style="3" customWidth="1"/>
    <col min="832" max="1024" width="9" style="3"/>
    <col min="1025" max="1087" width="4.25" style="3" customWidth="1"/>
    <col min="1088" max="1280" width="9" style="3"/>
    <col min="1281" max="1343" width="4.25" style="3" customWidth="1"/>
    <col min="1344" max="1536" width="9" style="3"/>
    <col min="1537" max="1599" width="4.25" style="3" customWidth="1"/>
    <col min="1600" max="1792" width="9" style="3"/>
    <col min="1793" max="1855" width="4.25" style="3" customWidth="1"/>
    <col min="1856" max="2048" width="9" style="3"/>
    <col min="2049" max="2111" width="4.25" style="3" customWidth="1"/>
    <col min="2112" max="2304" width="9" style="3"/>
    <col min="2305" max="2367" width="4.25" style="3" customWidth="1"/>
    <col min="2368" max="2560" width="9" style="3"/>
    <col min="2561" max="2623" width="4.25" style="3" customWidth="1"/>
    <col min="2624" max="2816" width="9" style="3"/>
    <col min="2817" max="2879" width="4.25" style="3" customWidth="1"/>
    <col min="2880" max="3072" width="9" style="3"/>
    <col min="3073" max="3135" width="4.25" style="3" customWidth="1"/>
    <col min="3136" max="3328" width="9" style="3"/>
    <col min="3329" max="3391" width="4.25" style="3" customWidth="1"/>
    <col min="3392" max="3584" width="9" style="3"/>
    <col min="3585" max="3647" width="4.25" style="3" customWidth="1"/>
    <col min="3648" max="3840" width="9" style="3"/>
    <col min="3841" max="3903" width="4.25" style="3" customWidth="1"/>
    <col min="3904" max="4096" width="9" style="3"/>
    <col min="4097" max="4159" width="4.25" style="3" customWidth="1"/>
    <col min="4160" max="4352" width="9" style="3"/>
    <col min="4353" max="4415" width="4.25" style="3" customWidth="1"/>
    <col min="4416" max="4608" width="9" style="3"/>
    <col min="4609" max="4671" width="4.25" style="3" customWidth="1"/>
    <col min="4672" max="4864" width="9" style="3"/>
    <col min="4865" max="4927" width="4.25" style="3" customWidth="1"/>
    <col min="4928" max="5120" width="9" style="3"/>
    <col min="5121" max="5183" width="4.25" style="3" customWidth="1"/>
    <col min="5184" max="5376" width="9" style="3"/>
    <col min="5377" max="5439" width="4.25" style="3" customWidth="1"/>
    <col min="5440" max="5632" width="9" style="3"/>
    <col min="5633" max="5695" width="4.25" style="3" customWidth="1"/>
    <col min="5696" max="5888" width="9" style="3"/>
    <col min="5889" max="5951" width="4.25" style="3" customWidth="1"/>
    <col min="5952" max="6144" width="9" style="3"/>
    <col min="6145" max="6207" width="4.25" style="3" customWidth="1"/>
    <col min="6208" max="6400" width="9" style="3"/>
    <col min="6401" max="6463" width="4.25" style="3" customWidth="1"/>
    <col min="6464" max="6656" width="9" style="3"/>
    <col min="6657" max="6719" width="4.25" style="3" customWidth="1"/>
    <col min="6720" max="6912" width="9" style="3"/>
    <col min="6913" max="6975" width="4.25" style="3" customWidth="1"/>
    <col min="6976" max="7168" width="9" style="3"/>
    <col min="7169" max="7231" width="4.25" style="3" customWidth="1"/>
    <col min="7232" max="7424" width="9" style="3"/>
    <col min="7425" max="7487" width="4.25" style="3" customWidth="1"/>
    <col min="7488" max="7680" width="9" style="3"/>
    <col min="7681" max="7743" width="4.25" style="3" customWidth="1"/>
    <col min="7744" max="7936" width="9" style="3"/>
    <col min="7937" max="7999" width="4.25" style="3" customWidth="1"/>
    <col min="8000" max="8192" width="9" style="3"/>
    <col min="8193" max="8255" width="4.25" style="3" customWidth="1"/>
    <col min="8256" max="8448" width="9" style="3"/>
    <col min="8449" max="8511" width="4.25" style="3" customWidth="1"/>
    <col min="8512" max="8704" width="9" style="3"/>
    <col min="8705" max="8767" width="4.25" style="3" customWidth="1"/>
    <col min="8768" max="8960" width="9" style="3"/>
    <col min="8961" max="9023" width="4.25" style="3" customWidth="1"/>
    <col min="9024" max="9216" width="9" style="3"/>
    <col min="9217" max="9279" width="4.25" style="3" customWidth="1"/>
    <col min="9280" max="9472" width="9" style="3"/>
    <col min="9473" max="9535" width="4.25" style="3" customWidth="1"/>
    <col min="9536" max="9728" width="9" style="3"/>
    <col min="9729" max="9791" width="4.25" style="3" customWidth="1"/>
    <col min="9792" max="9984" width="9" style="3"/>
    <col min="9985" max="10047" width="4.25" style="3" customWidth="1"/>
    <col min="10048" max="10240" width="9" style="3"/>
    <col min="10241" max="10303" width="4.25" style="3" customWidth="1"/>
    <col min="10304" max="10496" width="9" style="3"/>
    <col min="10497" max="10559" width="4.25" style="3" customWidth="1"/>
    <col min="10560" max="10752" width="9" style="3"/>
    <col min="10753" max="10815" width="4.25" style="3" customWidth="1"/>
    <col min="10816" max="11008" width="9" style="3"/>
    <col min="11009" max="11071" width="4.25" style="3" customWidth="1"/>
    <col min="11072" max="11264" width="9" style="3"/>
    <col min="11265" max="11327" width="4.25" style="3" customWidth="1"/>
    <col min="11328" max="11520" width="9" style="3"/>
    <col min="11521" max="11583" width="4.25" style="3" customWidth="1"/>
    <col min="11584" max="11776" width="9" style="3"/>
    <col min="11777" max="11839" width="4.25" style="3" customWidth="1"/>
    <col min="11840" max="12032" width="9" style="3"/>
    <col min="12033" max="12095" width="4.25" style="3" customWidth="1"/>
    <col min="12096" max="12288" width="9" style="3"/>
    <col min="12289" max="12351" width="4.25" style="3" customWidth="1"/>
    <col min="12352" max="12544" width="9" style="3"/>
    <col min="12545" max="12607" width="4.25" style="3" customWidth="1"/>
    <col min="12608" max="12800" width="9" style="3"/>
    <col min="12801" max="12863" width="4.25" style="3" customWidth="1"/>
    <col min="12864" max="13056" width="9" style="3"/>
    <col min="13057" max="13119" width="4.25" style="3" customWidth="1"/>
    <col min="13120" max="13312" width="9" style="3"/>
    <col min="13313" max="13375" width="4.25" style="3" customWidth="1"/>
    <col min="13376" max="13568" width="9" style="3"/>
    <col min="13569" max="13631" width="4.25" style="3" customWidth="1"/>
    <col min="13632" max="13824" width="9" style="3"/>
    <col min="13825" max="13887" width="4.25" style="3" customWidth="1"/>
    <col min="13888" max="14080" width="9" style="3"/>
    <col min="14081" max="14143" width="4.25" style="3" customWidth="1"/>
    <col min="14144" max="14336" width="9" style="3"/>
    <col min="14337" max="14399" width="4.25" style="3" customWidth="1"/>
    <col min="14400" max="14592" width="9" style="3"/>
    <col min="14593" max="14655" width="4.25" style="3" customWidth="1"/>
    <col min="14656" max="14848" width="9" style="3"/>
    <col min="14849" max="14911" width="4.25" style="3" customWidth="1"/>
    <col min="14912" max="15104" width="9" style="3"/>
    <col min="15105" max="15167" width="4.25" style="3" customWidth="1"/>
    <col min="15168" max="15360" width="9" style="3"/>
    <col min="15361" max="15423" width="4.25" style="3" customWidth="1"/>
    <col min="15424" max="15616" width="9" style="3"/>
    <col min="15617" max="15679" width="4.25" style="3" customWidth="1"/>
    <col min="15680" max="15872" width="9" style="3"/>
    <col min="15873" max="15935" width="4.25" style="3" customWidth="1"/>
    <col min="15936" max="16128" width="9" style="3"/>
    <col min="16129" max="16191" width="4.25" style="3" customWidth="1"/>
    <col min="16192" max="16384" width="9" style="3"/>
  </cols>
  <sheetData>
    <row r="1" spans="1:65" ht="18.75" customHeight="1" x14ac:dyDescent="0.4">
      <c r="A1" s="60" t="s">
        <v>888</v>
      </c>
      <c r="B1" s="31"/>
    </row>
    <row r="2" spans="1:65" ht="18.75" customHeight="1" thickBot="1" x14ac:dyDescent="0.45">
      <c r="A2" s="31" t="str">
        <f>"（６）地域等との交流状況（令和"&amp;表紙・鑑!S3-1&amp;"年度）"</f>
        <v>（６）地域等との交流状況（令和3年度）</v>
      </c>
      <c r="B2" s="31"/>
      <c r="T2" s="31" t="s">
        <v>411</v>
      </c>
    </row>
    <row r="3" spans="1:65" ht="18.75" customHeight="1" x14ac:dyDescent="0.4">
      <c r="A3" s="559" t="s">
        <v>412</v>
      </c>
      <c r="B3" s="560"/>
      <c r="C3" s="560"/>
      <c r="D3" s="560"/>
      <c r="E3" s="560" t="s">
        <v>413</v>
      </c>
      <c r="F3" s="560"/>
      <c r="G3" s="560"/>
      <c r="H3" s="560"/>
      <c r="I3" s="560"/>
      <c r="J3" s="604"/>
      <c r="K3" s="560" t="s">
        <v>414</v>
      </c>
      <c r="L3" s="560"/>
      <c r="M3" s="560"/>
      <c r="N3" s="560"/>
      <c r="O3" s="560"/>
      <c r="P3" s="560"/>
      <c r="Q3" s="560"/>
      <c r="R3" s="1405"/>
      <c r="T3" s="1493" t="s">
        <v>415</v>
      </c>
      <c r="U3" s="607"/>
      <c r="V3" s="607"/>
      <c r="W3" s="669"/>
      <c r="X3" s="1494"/>
      <c r="Y3" s="1496" t="s">
        <v>416</v>
      </c>
      <c r="Z3" s="1497" t="s">
        <v>417</v>
      </c>
      <c r="AA3" s="607"/>
      <c r="AB3" s="607"/>
      <c r="AC3" s="607"/>
      <c r="AD3" s="607"/>
      <c r="AE3" s="1498"/>
      <c r="AF3" s="1471"/>
      <c r="AG3" s="1471"/>
      <c r="AH3" s="1471"/>
      <c r="AI3" s="1471"/>
      <c r="AJ3" s="1471"/>
      <c r="AK3" s="1471"/>
      <c r="AL3" s="1471"/>
      <c r="AM3" s="1471"/>
      <c r="AN3" s="1471"/>
      <c r="AO3" s="1472"/>
    </row>
    <row r="4" spans="1:65" ht="18.75" customHeight="1" x14ac:dyDescent="0.4">
      <c r="A4" s="549"/>
      <c r="B4" s="550"/>
      <c r="C4" s="550"/>
      <c r="D4" s="550"/>
      <c r="E4" s="550"/>
      <c r="F4" s="550"/>
      <c r="G4" s="550"/>
      <c r="H4" s="550"/>
      <c r="I4" s="550"/>
      <c r="J4" s="582"/>
      <c r="K4" s="550" t="s">
        <v>418</v>
      </c>
      <c r="L4" s="550"/>
      <c r="M4" s="554" t="s">
        <v>419</v>
      </c>
      <c r="N4" s="550"/>
      <c r="O4" s="554" t="s">
        <v>420</v>
      </c>
      <c r="P4" s="550"/>
      <c r="Q4" s="550" t="s">
        <v>168</v>
      </c>
      <c r="R4" s="1406"/>
      <c r="T4" s="640"/>
      <c r="U4" s="641"/>
      <c r="V4" s="641"/>
      <c r="W4" s="642"/>
      <c r="X4" s="1495"/>
      <c r="Y4" s="1412"/>
      <c r="Z4" s="578"/>
      <c r="AA4" s="557"/>
      <c r="AB4" s="557"/>
      <c r="AC4" s="557"/>
      <c r="AD4" s="557"/>
      <c r="AE4" s="1484"/>
      <c r="AF4" s="1481"/>
      <c r="AG4" s="1481"/>
      <c r="AH4" s="1481"/>
      <c r="AI4" s="1481"/>
      <c r="AJ4" s="1481"/>
      <c r="AK4" s="1481"/>
      <c r="AL4" s="1481"/>
      <c r="AM4" s="1481"/>
      <c r="AN4" s="1481"/>
      <c r="AO4" s="1482"/>
    </row>
    <row r="5" spans="1:65" ht="18.75" customHeight="1" x14ac:dyDescent="0.4">
      <c r="A5" s="549"/>
      <c r="B5" s="550"/>
      <c r="C5" s="550"/>
      <c r="D5" s="550"/>
      <c r="E5" s="550"/>
      <c r="F5" s="550"/>
      <c r="G5" s="550"/>
      <c r="H5" s="550"/>
      <c r="I5" s="550"/>
      <c r="J5" s="582"/>
      <c r="K5" s="550"/>
      <c r="L5" s="550"/>
      <c r="M5" s="550"/>
      <c r="N5" s="550"/>
      <c r="O5" s="550"/>
      <c r="P5" s="550"/>
      <c r="Q5" s="550"/>
      <c r="R5" s="1406"/>
      <c r="T5" s="640"/>
      <c r="U5" s="641"/>
      <c r="V5" s="641"/>
      <c r="W5" s="642"/>
      <c r="X5" s="1495"/>
      <c r="Y5" s="1412" t="s">
        <v>421</v>
      </c>
      <c r="Z5" s="684" t="s">
        <v>422</v>
      </c>
      <c r="AA5" s="610"/>
      <c r="AB5" s="610"/>
      <c r="AC5" s="610"/>
      <c r="AD5" s="611"/>
      <c r="AE5" s="1479"/>
      <c r="AF5" s="1479"/>
      <c r="AG5" s="1479"/>
      <c r="AH5" s="1479"/>
      <c r="AI5" s="1479"/>
      <c r="AJ5" s="1479"/>
      <c r="AK5" s="1479"/>
      <c r="AL5" s="1479"/>
      <c r="AM5" s="1479"/>
      <c r="AN5" s="1479"/>
      <c r="AO5" s="1480"/>
    </row>
    <row r="6" spans="1:65" ht="18.75" customHeight="1" x14ac:dyDescent="0.4">
      <c r="A6" s="549"/>
      <c r="B6" s="550"/>
      <c r="C6" s="550"/>
      <c r="D6" s="550"/>
      <c r="E6" s="550"/>
      <c r="F6" s="550"/>
      <c r="G6" s="550"/>
      <c r="H6" s="550"/>
      <c r="I6" s="550"/>
      <c r="J6" s="582"/>
      <c r="K6" s="550"/>
      <c r="L6" s="550"/>
      <c r="M6" s="550"/>
      <c r="N6" s="550"/>
      <c r="O6" s="550"/>
      <c r="P6" s="550"/>
      <c r="Q6" s="550"/>
      <c r="R6" s="1406"/>
      <c r="T6" s="685"/>
      <c r="U6" s="557"/>
      <c r="V6" s="557"/>
      <c r="W6" s="579"/>
      <c r="X6" s="1499"/>
      <c r="Y6" s="692"/>
      <c r="Z6" s="670"/>
      <c r="AA6" s="641"/>
      <c r="AB6" s="641"/>
      <c r="AC6" s="641"/>
      <c r="AD6" s="642"/>
      <c r="AE6" s="1474"/>
      <c r="AF6" s="1474"/>
      <c r="AG6" s="1474"/>
      <c r="AH6" s="1474"/>
      <c r="AI6" s="1474"/>
      <c r="AJ6" s="1474"/>
      <c r="AK6" s="1474"/>
      <c r="AL6" s="1474"/>
      <c r="AM6" s="1474"/>
      <c r="AN6" s="1474"/>
      <c r="AO6" s="1475"/>
    </row>
    <row r="7" spans="1:65" ht="18.75" customHeight="1" x14ac:dyDescent="0.4">
      <c r="A7" s="1511"/>
      <c r="B7" s="643"/>
      <c r="C7" s="643"/>
      <c r="D7" s="249" t="s">
        <v>15</v>
      </c>
      <c r="E7" s="1483"/>
      <c r="F7" s="1479"/>
      <c r="G7" s="1479"/>
      <c r="H7" s="1479"/>
      <c r="I7" s="1479"/>
      <c r="J7" s="1479"/>
      <c r="K7" s="1501"/>
      <c r="L7" s="1502"/>
      <c r="M7" s="1501"/>
      <c r="N7" s="1502"/>
      <c r="O7" s="1501"/>
      <c r="P7" s="1502"/>
      <c r="Q7" s="1501"/>
      <c r="R7" s="1505"/>
      <c r="T7" s="629" t="s">
        <v>423</v>
      </c>
      <c r="U7" s="610"/>
      <c r="V7" s="610"/>
      <c r="W7" s="611"/>
      <c r="X7" s="1508"/>
      <c r="Y7" s="691" t="s">
        <v>416</v>
      </c>
      <c r="Z7" s="684" t="s">
        <v>142</v>
      </c>
      <c r="AA7" s="630"/>
      <c r="AB7" s="1483"/>
      <c r="AC7" s="1479"/>
      <c r="AD7" s="1479"/>
      <c r="AE7" s="1479"/>
      <c r="AF7" s="1479"/>
      <c r="AG7" s="1509"/>
      <c r="AH7" s="630" t="s">
        <v>424</v>
      </c>
      <c r="AI7" s="630"/>
      <c r="AJ7" s="630"/>
      <c r="AK7" s="1483"/>
      <c r="AL7" s="1479"/>
      <c r="AM7" s="1479"/>
      <c r="AN7" s="1479"/>
      <c r="AO7" s="1480"/>
    </row>
    <row r="8" spans="1:65" ht="18.75" customHeight="1" x14ac:dyDescent="0.4">
      <c r="A8" s="317"/>
      <c r="B8" s="258" t="s">
        <v>252</v>
      </c>
      <c r="C8" s="244"/>
      <c r="D8" s="255" t="s">
        <v>17</v>
      </c>
      <c r="E8" s="1492"/>
      <c r="F8" s="1474"/>
      <c r="G8" s="1474"/>
      <c r="H8" s="1474"/>
      <c r="I8" s="1474"/>
      <c r="J8" s="1474"/>
      <c r="K8" s="1503"/>
      <c r="L8" s="1504"/>
      <c r="M8" s="1503"/>
      <c r="N8" s="1504"/>
      <c r="O8" s="1503"/>
      <c r="P8" s="1504"/>
      <c r="Q8" s="1503"/>
      <c r="R8" s="1506"/>
      <c r="T8" s="640"/>
      <c r="U8" s="641"/>
      <c r="V8" s="641"/>
      <c r="W8" s="642"/>
      <c r="X8" s="1495"/>
      <c r="Y8" s="1412"/>
      <c r="Z8" s="1507"/>
      <c r="AA8" s="633"/>
      <c r="AB8" s="1484"/>
      <c r="AC8" s="1481"/>
      <c r="AD8" s="1481"/>
      <c r="AE8" s="1481"/>
      <c r="AF8" s="1481"/>
      <c r="AG8" s="1510"/>
      <c r="AH8" s="633"/>
      <c r="AI8" s="633"/>
      <c r="AJ8" s="633"/>
      <c r="AK8" s="1484"/>
      <c r="AL8" s="1481"/>
      <c r="AM8" s="1481"/>
      <c r="AN8" s="1481"/>
      <c r="AO8" s="1482"/>
    </row>
    <row r="9" spans="1:65" ht="18.75" customHeight="1" x14ac:dyDescent="0.4">
      <c r="A9" s="1500"/>
      <c r="B9" s="635"/>
      <c r="C9" s="635"/>
      <c r="D9" s="253" t="s">
        <v>15</v>
      </c>
      <c r="E9" s="1483"/>
      <c r="F9" s="1479"/>
      <c r="G9" s="1479"/>
      <c r="H9" s="1479"/>
      <c r="I9" s="1479"/>
      <c r="J9" s="1479"/>
      <c r="K9" s="1501"/>
      <c r="L9" s="1502"/>
      <c r="M9" s="1501"/>
      <c r="N9" s="1502"/>
      <c r="O9" s="1501"/>
      <c r="P9" s="1502"/>
      <c r="Q9" s="1501"/>
      <c r="R9" s="1505"/>
      <c r="S9" s="311"/>
      <c r="T9" s="640"/>
      <c r="U9" s="641"/>
      <c r="V9" s="641"/>
      <c r="W9" s="642"/>
      <c r="X9" s="1495"/>
      <c r="Y9" s="1412" t="s">
        <v>421</v>
      </c>
      <c r="Z9" s="684" t="s">
        <v>142</v>
      </c>
      <c r="AA9" s="630"/>
      <c r="AB9" s="1483"/>
      <c r="AC9" s="1479"/>
      <c r="AD9" s="1479"/>
      <c r="AE9" s="1479"/>
      <c r="AF9" s="1479"/>
      <c r="AG9" s="1509"/>
      <c r="AH9" s="630" t="s">
        <v>424</v>
      </c>
      <c r="AI9" s="630"/>
      <c r="AJ9" s="630"/>
      <c r="AK9" s="1483"/>
      <c r="AL9" s="1479"/>
      <c r="AM9" s="1479"/>
      <c r="AN9" s="1479"/>
      <c r="AO9" s="1480"/>
      <c r="AR9" s="1515"/>
      <c r="AS9" s="641"/>
      <c r="AT9" s="641"/>
      <c r="AU9" s="641"/>
      <c r="AV9" s="1516"/>
      <c r="AW9" s="641"/>
      <c r="AX9" s="1515"/>
      <c r="AY9" s="1515"/>
      <c r="AZ9" s="1515"/>
      <c r="BA9" s="641"/>
      <c r="BB9" s="641"/>
      <c r="BC9" s="641"/>
      <c r="BD9" s="641"/>
      <c r="BE9" s="641"/>
      <c r="BF9" s="1515"/>
      <c r="BG9" s="1515"/>
      <c r="BH9" s="1515"/>
      <c r="BI9" s="1515"/>
      <c r="BJ9" s="1515"/>
      <c r="BK9" s="1515"/>
      <c r="BL9" s="1515"/>
      <c r="BM9" s="1515"/>
    </row>
    <row r="10" spans="1:65" ht="18.75" customHeight="1" x14ac:dyDescent="0.4">
      <c r="A10" s="317"/>
      <c r="B10" s="258" t="s">
        <v>252</v>
      </c>
      <c r="C10" s="244"/>
      <c r="D10" s="255" t="s">
        <v>17</v>
      </c>
      <c r="E10" s="1492"/>
      <c r="F10" s="1474"/>
      <c r="G10" s="1474"/>
      <c r="H10" s="1474"/>
      <c r="I10" s="1474"/>
      <c r="J10" s="1474"/>
      <c r="K10" s="1503"/>
      <c r="L10" s="1504"/>
      <c r="M10" s="1503"/>
      <c r="N10" s="1504"/>
      <c r="O10" s="1503"/>
      <c r="P10" s="1504"/>
      <c r="Q10" s="1503"/>
      <c r="R10" s="1506"/>
      <c r="S10" s="311"/>
      <c r="T10" s="685"/>
      <c r="U10" s="557"/>
      <c r="V10" s="557"/>
      <c r="W10" s="579"/>
      <c r="X10" s="1499"/>
      <c r="Y10" s="692"/>
      <c r="Z10" s="1507"/>
      <c r="AA10" s="633"/>
      <c r="AB10" s="1484"/>
      <c r="AC10" s="1481"/>
      <c r="AD10" s="1481"/>
      <c r="AE10" s="1481"/>
      <c r="AF10" s="1481"/>
      <c r="AG10" s="1510"/>
      <c r="AH10" s="633"/>
      <c r="AI10" s="633"/>
      <c r="AJ10" s="633"/>
      <c r="AK10" s="1484"/>
      <c r="AL10" s="1481"/>
      <c r="AM10" s="1481"/>
      <c r="AN10" s="1481"/>
      <c r="AO10" s="1482"/>
      <c r="AR10" s="641"/>
      <c r="AS10" s="641"/>
      <c r="AT10" s="641"/>
      <c r="AU10" s="641"/>
      <c r="AV10" s="1516"/>
      <c r="AW10" s="641"/>
      <c r="AX10" s="1515"/>
      <c r="AY10" s="1515"/>
      <c r="AZ10" s="1515"/>
      <c r="BA10" s="641"/>
      <c r="BB10" s="641"/>
      <c r="BC10" s="641"/>
      <c r="BD10" s="641"/>
      <c r="BE10" s="641"/>
      <c r="BF10" s="1515"/>
      <c r="BG10" s="1515"/>
      <c r="BH10" s="1515"/>
      <c r="BI10" s="1515"/>
      <c r="BJ10" s="1515"/>
      <c r="BK10" s="1515"/>
      <c r="BL10" s="1515"/>
      <c r="BM10" s="1515"/>
    </row>
    <row r="11" spans="1:65" ht="18.75" customHeight="1" x14ac:dyDescent="0.4">
      <c r="A11" s="1500"/>
      <c r="B11" s="635"/>
      <c r="C11" s="635"/>
      <c r="D11" s="253" t="s">
        <v>15</v>
      </c>
      <c r="E11" s="1483"/>
      <c r="F11" s="1479"/>
      <c r="G11" s="1479"/>
      <c r="H11" s="1479"/>
      <c r="I11" s="1479"/>
      <c r="J11" s="1479"/>
      <c r="K11" s="1501"/>
      <c r="L11" s="1502"/>
      <c r="M11" s="1501"/>
      <c r="N11" s="1502"/>
      <c r="O11" s="1501"/>
      <c r="P11" s="1502"/>
      <c r="Q11" s="1501"/>
      <c r="R11" s="1505"/>
      <c r="S11" s="311"/>
      <c r="T11" s="318" t="s">
        <v>77</v>
      </c>
      <c r="U11" s="319" t="s">
        <v>425</v>
      </c>
      <c r="V11" s="306"/>
      <c r="W11" s="306"/>
      <c r="X11" s="306"/>
      <c r="Y11" s="306"/>
      <c r="Z11" s="306"/>
      <c r="AA11" s="306"/>
      <c r="AB11" s="306"/>
      <c r="AC11" s="306"/>
      <c r="AD11" s="306"/>
      <c r="AE11" s="306"/>
      <c r="AF11" s="306"/>
      <c r="AG11" s="306"/>
      <c r="AH11" s="306"/>
      <c r="AI11" s="306"/>
      <c r="AJ11" s="306"/>
      <c r="AK11" s="306"/>
      <c r="AL11" s="306"/>
      <c r="AM11" s="306"/>
      <c r="AN11" s="306"/>
      <c r="AO11" s="307"/>
      <c r="AR11" s="641"/>
      <c r="AS11" s="641"/>
      <c r="AT11" s="641"/>
      <c r="AU11" s="641"/>
      <c r="AV11" s="1516"/>
      <c r="AW11" s="641"/>
      <c r="AX11" s="1515"/>
      <c r="AY11" s="1515"/>
      <c r="AZ11" s="1515"/>
      <c r="BA11" s="641"/>
      <c r="BB11" s="641"/>
      <c r="BC11" s="641"/>
      <c r="BD11" s="641"/>
      <c r="BE11" s="641"/>
      <c r="BF11" s="1515"/>
      <c r="BG11" s="1515"/>
      <c r="BH11" s="1515"/>
      <c r="BI11" s="1515"/>
      <c r="BJ11" s="1515"/>
      <c r="BK11" s="1515"/>
      <c r="BL11" s="1515"/>
      <c r="BM11" s="1515"/>
    </row>
    <row r="12" spans="1:65" ht="18.75" customHeight="1" x14ac:dyDescent="0.4">
      <c r="A12" s="317"/>
      <c r="B12" s="258" t="s">
        <v>252</v>
      </c>
      <c r="C12" s="244"/>
      <c r="D12" s="255" t="s">
        <v>17</v>
      </c>
      <c r="E12" s="1492"/>
      <c r="F12" s="1474"/>
      <c r="G12" s="1474"/>
      <c r="H12" s="1474"/>
      <c r="I12" s="1474"/>
      <c r="J12" s="1474"/>
      <c r="K12" s="1503"/>
      <c r="L12" s="1504"/>
      <c r="M12" s="1503"/>
      <c r="N12" s="1504"/>
      <c r="O12" s="1503"/>
      <c r="P12" s="1504"/>
      <c r="Q12" s="1503"/>
      <c r="R12" s="1506"/>
      <c r="S12" s="311"/>
      <c r="T12" s="320"/>
      <c r="U12" s="321" t="s">
        <v>426</v>
      </c>
      <c r="V12" s="321"/>
      <c r="W12" s="321"/>
      <c r="X12" s="321"/>
      <c r="Y12" s="321"/>
      <c r="Z12" s="321"/>
      <c r="AA12" s="321"/>
      <c r="AB12" s="321"/>
      <c r="AC12" s="321"/>
      <c r="AD12" s="321"/>
      <c r="AE12" s="321"/>
      <c r="AF12" s="321"/>
      <c r="AG12" s="321"/>
      <c r="AH12" s="321"/>
      <c r="AI12" s="321"/>
      <c r="AJ12" s="321"/>
      <c r="AK12" s="321"/>
      <c r="AL12" s="321"/>
      <c r="AM12" s="321"/>
      <c r="AN12" s="321"/>
      <c r="AO12" s="322"/>
      <c r="AR12" s="641"/>
      <c r="AS12" s="641"/>
      <c r="AT12" s="641"/>
      <c r="AU12" s="641"/>
      <c r="AV12" s="1516"/>
      <c r="AW12" s="641"/>
      <c r="AX12" s="1515"/>
      <c r="AY12" s="1515"/>
      <c r="AZ12" s="1515"/>
      <c r="BA12" s="641"/>
      <c r="BB12" s="641"/>
      <c r="BC12" s="641"/>
      <c r="BD12" s="641"/>
      <c r="BE12" s="641"/>
      <c r="BF12" s="1515"/>
      <c r="BG12" s="1515"/>
      <c r="BH12" s="1515"/>
      <c r="BI12" s="1515"/>
      <c r="BJ12" s="1515"/>
      <c r="BK12" s="1515"/>
      <c r="BL12" s="1515"/>
      <c r="BM12" s="1515"/>
    </row>
    <row r="13" spans="1:65" ht="18.75" customHeight="1" x14ac:dyDescent="0.4">
      <c r="A13" s="1500"/>
      <c r="B13" s="635"/>
      <c r="C13" s="635"/>
      <c r="D13" s="253" t="s">
        <v>15</v>
      </c>
      <c r="E13" s="1483"/>
      <c r="F13" s="1479"/>
      <c r="G13" s="1479"/>
      <c r="H13" s="1479"/>
      <c r="I13" s="1479"/>
      <c r="J13" s="1479"/>
      <c r="K13" s="1501"/>
      <c r="L13" s="1502"/>
      <c r="M13" s="1501"/>
      <c r="N13" s="1502"/>
      <c r="O13" s="1501"/>
      <c r="P13" s="1502"/>
      <c r="Q13" s="1501"/>
      <c r="R13" s="1505"/>
      <c r="S13" s="311"/>
      <c r="T13" s="609" t="s">
        <v>427</v>
      </c>
      <c r="U13" s="610"/>
      <c r="V13" s="610"/>
      <c r="W13" s="610"/>
      <c r="X13" s="323"/>
      <c r="Y13" s="324"/>
      <c r="Z13" s="1518" t="s">
        <v>428</v>
      </c>
      <c r="AA13" s="1519"/>
      <c r="AB13" s="1519"/>
      <c r="AC13" s="1519"/>
      <c r="AD13" s="1519"/>
      <c r="AE13" s="1519"/>
      <c r="AF13" s="1519"/>
      <c r="AG13" s="1519"/>
      <c r="AH13" s="1519"/>
      <c r="AI13" s="1519"/>
      <c r="AJ13" s="1519"/>
      <c r="AK13" s="1519"/>
      <c r="AL13" s="1519"/>
      <c r="AM13" s="1519"/>
      <c r="AN13" s="1519"/>
      <c r="AO13" s="1520"/>
    </row>
    <row r="14" spans="1:65" ht="18.75" customHeight="1" x14ac:dyDescent="0.4">
      <c r="A14" s="317"/>
      <c r="B14" s="258" t="s">
        <v>252</v>
      </c>
      <c r="C14" s="244"/>
      <c r="D14" s="255" t="s">
        <v>17</v>
      </c>
      <c r="E14" s="1492"/>
      <c r="F14" s="1474"/>
      <c r="G14" s="1474"/>
      <c r="H14" s="1474"/>
      <c r="I14" s="1474"/>
      <c r="J14" s="1474"/>
      <c r="K14" s="1503"/>
      <c r="L14" s="1504"/>
      <c r="M14" s="1503"/>
      <c r="N14" s="1504"/>
      <c r="O14" s="1503"/>
      <c r="P14" s="1504"/>
      <c r="Q14" s="1503"/>
      <c r="R14" s="1506"/>
      <c r="S14" s="311"/>
      <c r="T14" s="640"/>
      <c r="U14" s="641"/>
      <c r="V14" s="641"/>
      <c r="W14" s="641"/>
      <c r="X14" s="325"/>
      <c r="Y14" s="326"/>
      <c r="Z14" s="50"/>
      <c r="AA14" s="50"/>
      <c r="AB14" s="296" t="s">
        <v>429</v>
      </c>
      <c r="AC14" s="250"/>
      <c r="AD14" s="50"/>
      <c r="AE14" s="50"/>
      <c r="AF14" s="50"/>
      <c r="AG14" s="50"/>
      <c r="AH14" s="327"/>
      <c r="AI14" s="50"/>
      <c r="AJ14" s="50"/>
      <c r="AK14" s="50"/>
      <c r="AL14" s="50"/>
      <c r="AM14" s="50"/>
      <c r="AN14" s="50"/>
      <c r="AO14" s="51"/>
    </row>
    <row r="15" spans="1:65" ht="18.75" customHeight="1" x14ac:dyDescent="0.4">
      <c r="A15" s="1500"/>
      <c r="B15" s="635"/>
      <c r="C15" s="635"/>
      <c r="D15" s="253" t="s">
        <v>15</v>
      </c>
      <c r="E15" s="1483"/>
      <c r="F15" s="1479"/>
      <c r="G15" s="1479"/>
      <c r="H15" s="1479"/>
      <c r="I15" s="1479"/>
      <c r="J15" s="1479"/>
      <c r="K15" s="1501"/>
      <c r="L15" s="1502"/>
      <c r="M15" s="1501"/>
      <c r="N15" s="1502"/>
      <c r="O15" s="1501"/>
      <c r="P15" s="1502"/>
      <c r="Q15" s="1501"/>
      <c r="R15" s="1505"/>
      <c r="S15" s="311"/>
      <c r="T15" s="640"/>
      <c r="U15" s="641"/>
      <c r="V15" s="641"/>
      <c r="W15" s="641"/>
      <c r="X15" s="1495"/>
      <c r="Y15" s="1412" t="s">
        <v>416</v>
      </c>
      <c r="Z15" s="328"/>
      <c r="AA15" s="50"/>
      <c r="AB15" s="50" t="s">
        <v>430</v>
      </c>
      <c r="AC15" s="329"/>
      <c r="AD15" s="50"/>
      <c r="AE15" s="50"/>
      <c r="AF15" s="50"/>
      <c r="AG15" s="50"/>
      <c r="AH15" s="327" t="s">
        <v>431</v>
      </c>
      <c r="AI15" s="50"/>
      <c r="AJ15" s="50"/>
      <c r="AK15" s="50"/>
      <c r="AL15" s="50"/>
      <c r="AM15" s="50"/>
      <c r="AN15" s="50"/>
      <c r="AO15" s="51"/>
    </row>
    <row r="16" spans="1:65" ht="18.75" customHeight="1" x14ac:dyDescent="0.4">
      <c r="A16" s="317"/>
      <c r="B16" s="258" t="s">
        <v>252</v>
      </c>
      <c r="C16" s="244"/>
      <c r="D16" s="255" t="s">
        <v>17</v>
      </c>
      <c r="E16" s="1492"/>
      <c r="F16" s="1474"/>
      <c r="G16" s="1474"/>
      <c r="H16" s="1474"/>
      <c r="I16" s="1474"/>
      <c r="J16" s="1474"/>
      <c r="K16" s="1503"/>
      <c r="L16" s="1504"/>
      <c r="M16" s="1503"/>
      <c r="N16" s="1504"/>
      <c r="O16" s="1503"/>
      <c r="P16" s="1504"/>
      <c r="Q16" s="1503"/>
      <c r="R16" s="1506"/>
      <c r="S16" s="311"/>
      <c r="T16" s="640"/>
      <c r="U16" s="641"/>
      <c r="V16" s="641"/>
      <c r="W16" s="641"/>
      <c r="X16" s="1495"/>
      <c r="Y16" s="1412"/>
      <c r="Z16" s="328"/>
      <c r="AA16" s="50"/>
      <c r="AB16" s="50" t="s">
        <v>432</v>
      </c>
      <c r="AC16" s="329"/>
      <c r="AD16" s="50"/>
      <c r="AE16" s="50"/>
      <c r="AF16" s="50"/>
      <c r="AG16" s="50"/>
      <c r="AH16" s="50"/>
      <c r="AI16" s="50"/>
      <c r="AJ16" s="328"/>
      <c r="AK16" s="328"/>
      <c r="AL16" s="328"/>
      <c r="AM16" s="328"/>
      <c r="AN16" s="328"/>
      <c r="AO16" s="51"/>
    </row>
    <row r="17" spans="1:41" ht="18.75" customHeight="1" x14ac:dyDescent="0.4">
      <c r="A17" s="1500"/>
      <c r="B17" s="635"/>
      <c r="C17" s="635"/>
      <c r="D17" s="253" t="s">
        <v>15</v>
      </c>
      <c r="E17" s="1483"/>
      <c r="F17" s="1479"/>
      <c r="G17" s="1479"/>
      <c r="H17" s="1479"/>
      <c r="I17" s="1479"/>
      <c r="J17" s="1479"/>
      <c r="K17" s="1501"/>
      <c r="L17" s="1502"/>
      <c r="M17" s="1501"/>
      <c r="N17" s="1502"/>
      <c r="O17" s="1501"/>
      <c r="P17" s="1502"/>
      <c r="Q17" s="1501"/>
      <c r="R17" s="1505"/>
      <c r="S17" s="311"/>
      <c r="T17" s="640"/>
      <c r="U17" s="641"/>
      <c r="V17" s="641"/>
      <c r="W17" s="641"/>
      <c r="X17" s="330"/>
      <c r="Y17" s="331"/>
      <c r="Z17" s="328"/>
      <c r="AA17" s="50"/>
      <c r="AB17" s="50" t="s">
        <v>433</v>
      </c>
      <c r="AC17" s="329"/>
      <c r="AD17" s="1521"/>
      <c r="AE17" s="1521"/>
      <c r="AF17" s="1521"/>
      <c r="AG17" s="1521"/>
      <c r="AH17" s="1521"/>
      <c r="AI17" s="1521"/>
      <c r="AJ17" s="1521"/>
      <c r="AK17" s="1521"/>
      <c r="AL17" s="1521"/>
      <c r="AM17" s="1521"/>
      <c r="AN17" s="1521"/>
      <c r="AO17" s="332" t="s">
        <v>174</v>
      </c>
    </row>
    <row r="18" spans="1:41" ht="18.75" customHeight="1" x14ac:dyDescent="0.4">
      <c r="A18" s="317"/>
      <c r="B18" s="258" t="s">
        <v>252</v>
      </c>
      <c r="C18" s="244"/>
      <c r="D18" s="255" t="s">
        <v>17</v>
      </c>
      <c r="E18" s="1492"/>
      <c r="F18" s="1474"/>
      <c r="G18" s="1474"/>
      <c r="H18" s="1474"/>
      <c r="I18" s="1474"/>
      <c r="J18" s="1474"/>
      <c r="K18" s="1503"/>
      <c r="L18" s="1504"/>
      <c r="M18" s="1503"/>
      <c r="N18" s="1504"/>
      <c r="O18" s="1503"/>
      <c r="P18" s="1504"/>
      <c r="Q18" s="1503"/>
      <c r="R18" s="1506"/>
      <c r="S18" s="311"/>
      <c r="T18" s="640"/>
      <c r="U18" s="641"/>
      <c r="V18" s="641"/>
      <c r="W18" s="641"/>
      <c r="X18" s="330"/>
      <c r="Y18" s="331"/>
      <c r="Z18" s="1512" t="s">
        <v>434</v>
      </c>
      <c r="AA18" s="1513"/>
      <c r="AB18" s="1513"/>
      <c r="AC18" s="1513"/>
      <c r="AD18" s="1513"/>
      <c r="AE18" s="1513"/>
      <c r="AF18" s="1513"/>
      <c r="AG18" s="1513"/>
      <c r="AH18" s="1513"/>
      <c r="AI18" s="1513"/>
      <c r="AJ18" s="1513"/>
      <c r="AK18" s="1513"/>
      <c r="AL18" s="1513"/>
      <c r="AM18" s="1513"/>
      <c r="AN18" s="1513"/>
      <c r="AO18" s="1514"/>
    </row>
    <row r="19" spans="1:41" ht="18.75" customHeight="1" x14ac:dyDescent="0.4">
      <c r="A19" s="1500"/>
      <c r="B19" s="635"/>
      <c r="C19" s="635"/>
      <c r="D19" s="253" t="s">
        <v>15</v>
      </c>
      <c r="E19" s="1483"/>
      <c r="F19" s="1479"/>
      <c r="G19" s="1479"/>
      <c r="H19" s="1479"/>
      <c r="I19" s="1479"/>
      <c r="J19" s="1479"/>
      <c r="K19" s="1501"/>
      <c r="L19" s="1502"/>
      <c r="M19" s="1501"/>
      <c r="N19" s="1502"/>
      <c r="O19" s="1501"/>
      <c r="P19" s="1502"/>
      <c r="Q19" s="1501"/>
      <c r="R19" s="1505"/>
      <c r="S19" s="311"/>
      <c r="T19" s="640"/>
      <c r="U19" s="641"/>
      <c r="V19" s="641"/>
      <c r="W19" s="641"/>
      <c r="X19" s="1495"/>
      <c r="Y19" s="1412" t="s">
        <v>421</v>
      </c>
      <c r="Z19" s="328"/>
      <c r="AA19" s="50"/>
      <c r="AB19" s="50" t="s">
        <v>435</v>
      </c>
      <c r="AC19" s="327"/>
      <c r="AD19" s="327"/>
      <c r="AE19" s="327"/>
      <c r="AF19" s="327"/>
      <c r="AG19" s="327"/>
      <c r="AH19" s="327"/>
      <c r="AI19" s="327"/>
      <c r="AJ19" s="327"/>
      <c r="AK19" s="327"/>
      <c r="AL19" s="327"/>
      <c r="AM19" s="327"/>
      <c r="AN19" s="327"/>
      <c r="AO19" s="333"/>
    </row>
    <row r="20" spans="1:41" ht="18.75" customHeight="1" thickBot="1" x14ac:dyDescent="0.45">
      <c r="A20" s="334"/>
      <c r="B20" s="240" t="s">
        <v>252</v>
      </c>
      <c r="C20" s="251"/>
      <c r="D20" s="241" t="s">
        <v>17</v>
      </c>
      <c r="E20" s="1522"/>
      <c r="F20" s="1477"/>
      <c r="G20" s="1477"/>
      <c r="H20" s="1477"/>
      <c r="I20" s="1477"/>
      <c r="J20" s="1477"/>
      <c r="K20" s="591"/>
      <c r="L20" s="1523"/>
      <c r="M20" s="591"/>
      <c r="N20" s="1523"/>
      <c r="O20" s="591"/>
      <c r="P20" s="1523"/>
      <c r="Q20" s="591"/>
      <c r="R20" s="1524"/>
      <c r="S20" s="311"/>
      <c r="T20" s="640"/>
      <c r="U20" s="641"/>
      <c r="V20" s="641"/>
      <c r="W20" s="641"/>
      <c r="X20" s="1495"/>
      <c r="Y20" s="1412"/>
      <c r="Z20" s="328"/>
      <c r="AA20" s="50"/>
      <c r="AB20" s="50" t="s">
        <v>436</v>
      </c>
      <c r="AC20" s="50"/>
      <c r="AD20" s="50"/>
      <c r="AE20" s="50"/>
      <c r="AF20" s="50"/>
      <c r="AG20" s="50"/>
      <c r="AH20" s="50"/>
      <c r="AI20" s="50"/>
      <c r="AJ20" s="328"/>
      <c r="AK20" s="328"/>
      <c r="AL20" s="328"/>
      <c r="AM20" s="328"/>
      <c r="AN20" s="328"/>
      <c r="AO20" s="51"/>
    </row>
    <row r="21" spans="1:41" ht="18.75" customHeight="1" x14ac:dyDescent="0.4">
      <c r="A21" s="277"/>
      <c r="B21" s="311"/>
      <c r="Q21" s="311"/>
      <c r="R21" s="311"/>
      <c r="S21" s="311"/>
      <c r="T21" s="640"/>
      <c r="U21" s="641"/>
      <c r="V21" s="641"/>
      <c r="W21" s="641"/>
      <c r="X21" s="335"/>
      <c r="Y21" s="336"/>
      <c r="Z21" s="328"/>
      <c r="AA21" s="50"/>
      <c r="AB21" s="50" t="s">
        <v>437</v>
      </c>
      <c r="AC21" s="327"/>
      <c r="AD21" s="327"/>
      <c r="AE21" s="327"/>
      <c r="AF21" s="327"/>
      <c r="AG21" s="327"/>
      <c r="AH21" s="327"/>
      <c r="AI21" s="327"/>
      <c r="AJ21" s="327"/>
      <c r="AK21" s="327"/>
      <c r="AL21" s="327"/>
      <c r="AM21" s="327"/>
      <c r="AN21" s="327"/>
      <c r="AO21" s="333"/>
    </row>
    <row r="22" spans="1:41" ht="18.75" customHeight="1" thickBot="1" x14ac:dyDescent="0.45">
      <c r="A22" s="31" t="str">
        <f>"（７）定例的な行事の実施状況（令和"&amp;表紙・鑑!S3-1&amp;"年度）"</f>
        <v>（７）定例的な行事の実施状況（令和3年度）</v>
      </c>
      <c r="B22" s="311"/>
      <c r="Q22" s="311"/>
      <c r="R22" s="311"/>
      <c r="S22" s="311"/>
      <c r="T22" s="685"/>
      <c r="U22" s="557"/>
      <c r="V22" s="557"/>
      <c r="W22" s="557"/>
      <c r="X22" s="337"/>
      <c r="Y22" s="338"/>
      <c r="Z22" s="339"/>
      <c r="AA22" s="48"/>
      <c r="AB22" s="48" t="s">
        <v>438</v>
      </c>
      <c r="AC22" s="339"/>
      <c r="AD22" s="1517"/>
      <c r="AE22" s="1517"/>
      <c r="AF22" s="1517"/>
      <c r="AG22" s="1517"/>
      <c r="AH22" s="1517"/>
      <c r="AI22" s="1517"/>
      <c r="AJ22" s="1517"/>
      <c r="AK22" s="1517"/>
      <c r="AL22" s="1517"/>
      <c r="AM22" s="1517"/>
      <c r="AN22" s="1517"/>
      <c r="AO22" s="340" t="s">
        <v>174</v>
      </c>
    </row>
    <row r="23" spans="1:41" ht="18.75" customHeight="1" x14ac:dyDescent="0.4">
      <c r="A23" s="559" t="s">
        <v>439</v>
      </c>
      <c r="B23" s="560"/>
      <c r="C23" s="560"/>
      <c r="D23" s="560"/>
      <c r="E23" s="560" t="s">
        <v>440</v>
      </c>
      <c r="F23" s="560"/>
      <c r="G23" s="560"/>
      <c r="H23" s="560"/>
      <c r="I23" s="560"/>
      <c r="J23" s="560"/>
      <c r="K23" s="560" t="s">
        <v>441</v>
      </c>
      <c r="L23" s="560"/>
      <c r="M23" s="560"/>
      <c r="N23" s="560"/>
      <c r="O23" s="560"/>
      <c r="P23" s="560"/>
      <c r="Q23" s="560"/>
      <c r="R23" s="1405"/>
      <c r="S23" s="66"/>
      <c r="T23" s="1525" t="s">
        <v>442</v>
      </c>
      <c r="U23" s="1526"/>
      <c r="V23" s="1526"/>
      <c r="W23" s="1526"/>
      <c r="X23" s="335"/>
      <c r="Y23" s="341"/>
      <c r="Z23" s="1535" t="s">
        <v>443</v>
      </c>
      <c r="AA23" s="1536"/>
      <c r="AB23" s="1536"/>
      <c r="AC23" s="1536"/>
      <c r="AD23" s="1536"/>
      <c r="AE23" s="1536"/>
      <c r="AF23" s="1536"/>
      <c r="AG23" s="1536"/>
      <c r="AH23" s="1536"/>
      <c r="AI23" s="1536"/>
      <c r="AJ23" s="1536"/>
      <c r="AK23" s="1536"/>
      <c r="AL23" s="1536"/>
      <c r="AM23" s="1536"/>
      <c r="AN23" s="1536"/>
      <c r="AO23" s="1537"/>
    </row>
    <row r="24" spans="1:41" ht="18.75" customHeight="1" x14ac:dyDescent="0.4">
      <c r="A24" s="549"/>
      <c r="B24" s="550"/>
      <c r="C24" s="550"/>
      <c r="D24" s="550"/>
      <c r="E24" s="550"/>
      <c r="F24" s="550"/>
      <c r="G24" s="550"/>
      <c r="H24" s="550"/>
      <c r="I24" s="550"/>
      <c r="J24" s="550"/>
      <c r="K24" s="550"/>
      <c r="L24" s="550"/>
      <c r="M24" s="550"/>
      <c r="N24" s="550"/>
      <c r="O24" s="550"/>
      <c r="P24" s="550"/>
      <c r="Q24" s="550"/>
      <c r="R24" s="1406"/>
      <c r="S24" s="66"/>
      <c r="T24" s="1527"/>
      <c r="U24" s="1528"/>
      <c r="V24" s="1528"/>
      <c r="W24" s="1528"/>
      <c r="X24" s="335"/>
      <c r="Y24" s="341"/>
      <c r="Z24" s="335"/>
      <c r="AA24" s="50"/>
      <c r="AB24" s="296" t="s">
        <v>429</v>
      </c>
      <c r="AC24" s="329"/>
      <c r="AD24" s="50"/>
      <c r="AE24" s="50"/>
      <c r="AF24" s="50"/>
      <c r="AG24" s="50"/>
      <c r="AH24" s="327"/>
      <c r="AI24" s="50"/>
      <c r="AJ24" s="327"/>
      <c r="AK24" s="327"/>
      <c r="AL24" s="327"/>
      <c r="AM24" s="327"/>
      <c r="AN24" s="327"/>
      <c r="AO24" s="333"/>
    </row>
    <row r="25" spans="1:41" ht="18.75" customHeight="1" x14ac:dyDescent="0.4">
      <c r="A25" s="1531"/>
      <c r="B25" s="1532"/>
      <c r="C25" s="1532"/>
      <c r="D25" s="1533"/>
      <c r="E25" s="1534"/>
      <c r="F25" s="1532"/>
      <c r="G25" s="1532"/>
      <c r="H25" s="1532"/>
      <c r="I25" s="1532"/>
      <c r="J25" s="1533"/>
      <c r="K25" s="1538"/>
      <c r="L25" s="1521"/>
      <c r="M25" s="1521"/>
      <c r="N25" s="1521"/>
      <c r="O25" s="1521"/>
      <c r="P25" s="1521"/>
      <c r="Q25" s="1521"/>
      <c r="R25" s="1539"/>
      <c r="S25" s="66"/>
      <c r="T25" s="1527"/>
      <c r="U25" s="1528"/>
      <c r="V25" s="1528"/>
      <c r="W25" s="1528"/>
      <c r="X25" s="1495"/>
      <c r="Y25" s="1412" t="s">
        <v>416</v>
      </c>
      <c r="Z25" s="325"/>
      <c r="AA25" s="50"/>
      <c r="AB25" s="50" t="s">
        <v>444</v>
      </c>
      <c r="AC25" s="50"/>
      <c r="AD25" s="50"/>
      <c r="AE25" s="50"/>
      <c r="AF25" s="50"/>
      <c r="AG25" s="50"/>
      <c r="AH25" s="327"/>
      <c r="AI25" s="50"/>
      <c r="AJ25" s="50"/>
      <c r="AK25" s="50"/>
      <c r="AL25" s="50"/>
      <c r="AM25" s="50"/>
      <c r="AN25" s="50"/>
      <c r="AO25" s="51"/>
    </row>
    <row r="26" spans="1:41" ht="18.75" customHeight="1" x14ac:dyDescent="0.4">
      <c r="A26" s="1531"/>
      <c r="B26" s="1532"/>
      <c r="C26" s="1532"/>
      <c r="D26" s="1533"/>
      <c r="E26" s="1534"/>
      <c r="F26" s="1532"/>
      <c r="G26" s="1532"/>
      <c r="H26" s="1532"/>
      <c r="I26" s="1532"/>
      <c r="J26" s="1533"/>
      <c r="K26" s="1538"/>
      <c r="L26" s="1521"/>
      <c r="M26" s="1521"/>
      <c r="N26" s="1521"/>
      <c r="O26" s="1521"/>
      <c r="P26" s="1521"/>
      <c r="Q26" s="1521"/>
      <c r="R26" s="1539"/>
      <c r="S26" s="66"/>
      <c r="T26" s="1527"/>
      <c r="U26" s="1528"/>
      <c r="V26" s="1528"/>
      <c r="W26" s="1528"/>
      <c r="X26" s="1495"/>
      <c r="Y26" s="1412"/>
      <c r="Z26" s="325"/>
      <c r="AA26" s="50"/>
      <c r="AB26" s="50" t="s">
        <v>445</v>
      </c>
      <c r="AC26" s="50"/>
      <c r="AD26" s="50"/>
      <c r="AE26" s="50"/>
      <c r="AF26" s="50"/>
      <c r="AG26" s="50"/>
      <c r="AH26" s="327"/>
      <c r="AI26" s="50"/>
      <c r="AJ26" s="327"/>
      <c r="AK26" s="327"/>
      <c r="AL26" s="327"/>
      <c r="AM26" s="327"/>
      <c r="AN26" s="327"/>
      <c r="AO26" s="333"/>
    </row>
    <row r="27" spans="1:41" ht="18.75" customHeight="1" x14ac:dyDescent="0.4">
      <c r="A27" s="1531"/>
      <c r="B27" s="1532"/>
      <c r="C27" s="1532"/>
      <c r="D27" s="1533"/>
      <c r="E27" s="1534"/>
      <c r="F27" s="1532"/>
      <c r="G27" s="1532"/>
      <c r="H27" s="1532"/>
      <c r="I27" s="1532"/>
      <c r="J27" s="1533"/>
      <c r="K27" s="1538"/>
      <c r="L27" s="1521"/>
      <c r="M27" s="1521"/>
      <c r="N27" s="1521"/>
      <c r="O27" s="1521"/>
      <c r="P27" s="1521"/>
      <c r="Q27" s="1521"/>
      <c r="R27" s="1539"/>
      <c r="S27" s="311"/>
      <c r="T27" s="1527"/>
      <c r="U27" s="1528"/>
      <c r="V27" s="1528"/>
      <c r="W27" s="1528"/>
      <c r="X27" s="325"/>
      <c r="Y27" s="326"/>
      <c r="Z27" s="325"/>
      <c r="AA27" s="50"/>
      <c r="AB27" s="50" t="s">
        <v>446</v>
      </c>
      <c r="AC27" s="327"/>
      <c r="AD27" s="50"/>
      <c r="AE27" s="50"/>
      <c r="AF27" s="50"/>
      <c r="AG27" s="50"/>
      <c r="AH27" s="50"/>
      <c r="AI27" s="50"/>
      <c r="AJ27" s="328"/>
      <c r="AK27" s="328"/>
      <c r="AL27" s="328"/>
      <c r="AM27" s="328"/>
      <c r="AN27" s="328"/>
      <c r="AO27" s="51"/>
    </row>
    <row r="28" spans="1:41" ht="18.75" customHeight="1" x14ac:dyDescent="0.4">
      <c r="A28" s="1531"/>
      <c r="B28" s="1532"/>
      <c r="C28" s="1532"/>
      <c r="D28" s="1533"/>
      <c r="E28" s="1534"/>
      <c r="F28" s="1532"/>
      <c r="G28" s="1532"/>
      <c r="H28" s="1532"/>
      <c r="I28" s="1532"/>
      <c r="J28" s="1533"/>
      <c r="K28" s="1538"/>
      <c r="L28" s="1521"/>
      <c r="M28" s="1521"/>
      <c r="N28" s="1521"/>
      <c r="O28" s="1521"/>
      <c r="P28" s="1521"/>
      <c r="Q28" s="1521"/>
      <c r="R28" s="1539"/>
      <c r="S28" s="311"/>
      <c r="T28" s="1527"/>
      <c r="U28" s="1528"/>
      <c r="V28" s="1528"/>
      <c r="W28" s="1528"/>
      <c r="X28" s="1495"/>
      <c r="Y28" s="1412" t="s">
        <v>421</v>
      </c>
      <c r="Z28" s="325"/>
      <c r="AA28" s="50"/>
      <c r="AB28" s="296" t="s">
        <v>433</v>
      </c>
      <c r="AC28" s="327"/>
      <c r="AD28" s="1521"/>
      <c r="AE28" s="1521"/>
      <c r="AF28" s="1521"/>
      <c r="AG28" s="1521"/>
      <c r="AH28" s="1521"/>
      <c r="AI28" s="1521"/>
      <c r="AJ28" s="1521"/>
      <c r="AK28" s="1521"/>
      <c r="AL28" s="1521"/>
      <c r="AM28" s="1521"/>
      <c r="AN28" s="1521"/>
      <c r="AO28" s="332" t="s">
        <v>174</v>
      </c>
    </row>
    <row r="29" spans="1:41" ht="18.75" customHeight="1" x14ac:dyDescent="0.4">
      <c r="A29" s="1531"/>
      <c r="B29" s="1532"/>
      <c r="C29" s="1532"/>
      <c r="D29" s="1533"/>
      <c r="E29" s="1534"/>
      <c r="F29" s="1532"/>
      <c r="G29" s="1532"/>
      <c r="H29" s="1532"/>
      <c r="I29" s="1532"/>
      <c r="J29" s="1533"/>
      <c r="K29" s="1538"/>
      <c r="L29" s="1521"/>
      <c r="M29" s="1521"/>
      <c r="N29" s="1521"/>
      <c r="O29" s="1521"/>
      <c r="P29" s="1521"/>
      <c r="Q29" s="1521"/>
      <c r="R29" s="1539"/>
      <c r="S29" s="311"/>
      <c r="T29" s="1527"/>
      <c r="U29" s="1528"/>
      <c r="V29" s="1528"/>
      <c r="W29" s="1528"/>
      <c r="X29" s="1495"/>
      <c r="Y29" s="1412"/>
      <c r="Z29" s="1512" t="s">
        <v>447</v>
      </c>
      <c r="AA29" s="1513"/>
      <c r="AB29" s="1513"/>
      <c r="AC29" s="1513"/>
      <c r="AD29" s="1513"/>
      <c r="AE29" s="1513"/>
      <c r="AF29" s="1513"/>
      <c r="AG29" s="1513"/>
      <c r="AH29" s="1513"/>
      <c r="AI29" s="1513"/>
      <c r="AJ29" s="1513"/>
      <c r="AK29" s="1513"/>
      <c r="AL29" s="1513"/>
      <c r="AM29" s="1513"/>
      <c r="AN29" s="1513"/>
      <c r="AO29" s="1514"/>
    </row>
    <row r="30" spans="1:41" ht="18.75" customHeight="1" x14ac:dyDescent="0.4">
      <c r="A30" s="1531"/>
      <c r="B30" s="1532"/>
      <c r="C30" s="1532"/>
      <c r="D30" s="1533"/>
      <c r="E30" s="1534"/>
      <c r="F30" s="1532"/>
      <c r="G30" s="1532"/>
      <c r="H30" s="1532"/>
      <c r="I30" s="1532"/>
      <c r="J30" s="1533"/>
      <c r="K30" s="1538"/>
      <c r="L30" s="1521"/>
      <c r="M30" s="1521"/>
      <c r="N30" s="1521"/>
      <c r="O30" s="1521"/>
      <c r="P30" s="1521"/>
      <c r="Q30" s="1521"/>
      <c r="R30" s="1539"/>
      <c r="S30" s="311"/>
      <c r="T30" s="1527"/>
      <c r="U30" s="1528"/>
      <c r="V30" s="1528"/>
      <c r="W30" s="1528"/>
      <c r="X30" s="335"/>
      <c r="Y30" s="336"/>
      <c r="Z30" s="335"/>
      <c r="AA30" s="668"/>
      <c r="AB30" s="668"/>
      <c r="AC30" s="269" t="s">
        <v>386</v>
      </c>
      <c r="AD30" s="250" t="s">
        <v>387</v>
      </c>
      <c r="AE30" s="50"/>
      <c r="AF30" s="250" t="s">
        <v>15</v>
      </c>
      <c r="AG30" s="50"/>
      <c r="AH30" s="50"/>
      <c r="AI30" s="250" t="s">
        <v>211</v>
      </c>
      <c r="AJ30" s="327"/>
      <c r="AK30" s="327"/>
      <c r="AL30" s="327"/>
      <c r="AM30" s="327"/>
      <c r="AN30" s="327"/>
      <c r="AO30" s="333"/>
    </row>
    <row r="31" spans="1:41" ht="18.75" customHeight="1" thickBot="1" x14ac:dyDescent="0.45">
      <c r="A31" s="1531"/>
      <c r="B31" s="1532"/>
      <c r="C31" s="1532"/>
      <c r="D31" s="1533"/>
      <c r="E31" s="1534"/>
      <c r="F31" s="1532"/>
      <c r="G31" s="1532"/>
      <c r="H31" s="1532"/>
      <c r="I31" s="1532"/>
      <c r="J31" s="1533"/>
      <c r="K31" s="1538"/>
      <c r="L31" s="1521"/>
      <c r="M31" s="1521"/>
      <c r="N31" s="1521"/>
      <c r="O31" s="1521"/>
      <c r="P31" s="1521"/>
      <c r="Q31" s="1521"/>
      <c r="R31" s="1539"/>
      <c r="S31" s="311"/>
      <c r="T31" s="1529"/>
      <c r="U31" s="1530"/>
      <c r="V31" s="1530"/>
      <c r="W31" s="1530"/>
      <c r="X31" s="342"/>
      <c r="Y31" s="343"/>
      <c r="Z31" s="344" t="s">
        <v>77</v>
      </c>
      <c r="AA31" s="345" t="s">
        <v>448</v>
      </c>
      <c r="AB31" s="346"/>
      <c r="AC31" s="346"/>
      <c r="AD31" s="52"/>
      <c r="AE31" s="52"/>
      <c r="AF31" s="52"/>
      <c r="AG31" s="52"/>
      <c r="AH31" s="52"/>
      <c r="AI31" s="52"/>
      <c r="AJ31" s="52"/>
      <c r="AK31" s="52"/>
      <c r="AL31" s="52"/>
      <c r="AM31" s="52"/>
      <c r="AN31" s="52"/>
      <c r="AO31" s="53"/>
    </row>
    <row r="32" spans="1:41" ht="18.75" customHeight="1" x14ac:dyDescent="0.4">
      <c r="A32" s="1531"/>
      <c r="B32" s="1532"/>
      <c r="C32" s="1532"/>
      <c r="D32" s="1533"/>
      <c r="E32" s="1534"/>
      <c r="F32" s="1532"/>
      <c r="G32" s="1532"/>
      <c r="H32" s="1532"/>
      <c r="I32" s="1532"/>
      <c r="J32" s="1533"/>
      <c r="K32" s="1538"/>
      <c r="L32" s="1521"/>
      <c r="M32" s="1521"/>
      <c r="N32" s="1521"/>
      <c r="O32" s="1521"/>
      <c r="P32" s="1521"/>
      <c r="Q32" s="1521"/>
      <c r="R32" s="1539"/>
      <c r="S32" s="311"/>
      <c r="T32" s="311"/>
      <c r="U32" s="311"/>
      <c r="V32" s="311"/>
      <c r="W32" s="311"/>
      <c r="X32" s="311"/>
      <c r="Y32" s="311"/>
      <c r="Z32" s="311"/>
      <c r="AA32" s="311"/>
      <c r="AB32" s="311"/>
      <c r="AC32" s="311"/>
    </row>
    <row r="33" spans="1:41" ht="18.75" customHeight="1" thickBot="1" x14ac:dyDescent="0.45">
      <c r="A33" s="1531"/>
      <c r="B33" s="1532"/>
      <c r="C33" s="1532"/>
      <c r="D33" s="1533"/>
      <c r="E33" s="1534"/>
      <c r="F33" s="1532"/>
      <c r="G33" s="1532"/>
      <c r="H33" s="1532"/>
      <c r="I33" s="1532"/>
      <c r="J33" s="1533"/>
      <c r="K33" s="1538"/>
      <c r="L33" s="1521"/>
      <c r="M33" s="1521"/>
      <c r="N33" s="1521"/>
      <c r="O33" s="1521"/>
      <c r="P33" s="1521"/>
      <c r="Q33" s="1521"/>
      <c r="R33" s="1539"/>
      <c r="S33" s="311"/>
      <c r="T33" s="347" t="s">
        <v>449</v>
      </c>
      <c r="U33" s="311"/>
      <c r="V33" s="311"/>
      <c r="W33" s="311"/>
      <c r="X33" s="311"/>
      <c r="Y33" s="311"/>
      <c r="Z33" s="311"/>
      <c r="AA33" s="311"/>
      <c r="AB33" s="311"/>
      <c r="AC33" s="311"/>
      <c r="AF33" s="348"/>
      <c r="AG33" s="348"/>
      <c r="AH33" s="348"/>
      <c r="AI33" s="348"/>
      <c r="AJ33" s="348"/>
      <c r="AK33" s="348"/>
      <c r="AL33" s="348"/>
      <c r="AM33" s="348"/>
      <c r="AN33" s="348"/>
      <c r="AO33" s="348"/>
    </row>
    <row r="34" spans="1:41" ht="18.75" customHeight="1" x14ac:dyDescent="0.4">
      <c r="A34" s="1531"/>
      <c r="B34" s="1532"/>
      <c r="C34" s="1532"/>
      <c r="D34" s="1533"/>
      <c r="E34" s="1534"/>
      <c r="F34" s="1532"/>
      <c r="G34" s="1532"/>
      <c r="H34" s="1532"/>
      <c r="I34" s="1532"/>
      <c r="J34" s="1533"/>
      <c r="K34" s="1538"/>
      <c r="L34" s="1521"/>
      <c r="M34" s="1521"/>
      <c r="N34" s="1521"/>
      <c r="O34" s="1521"/>
      <c r="P34" s="1521"/>
      <c r="Q34" s="1521"/>
      <c r="R34" s="1539"/>
      <c r="S34" s="311"/>
      <c r="T34" s="1552" t="s">
        <v>450</v>
      </c>
      <c r="U34" s="1553"/>
      <c r="V34" s="1553"/>
      <c r="W34" s="1553"/>
      <c r="X34" s="1553"/>
      <c r="Y34" s="1553"/>
      <c r="Z34" s="349"/>
      <c r="AA34" s="350"/>
      <c r="AB34" s="1554"/>
      <c r="AC34" s="1554"/>
      <c r="AD34" s="1554"/>
      <c r="AE34" s="1554"/>
      <c r="AF34" s="247" t="s">
        <v>15</v>
      </c>
      <c r="AG34" s="565"/>
      <c r="AH34" s="565"/>
      <c r="AI34" s="247" t="s">
        <v>16</v>
      </c>
      <c r="AJ34" s="565"/>
      <c r="AK34" s="565"/>
      <c r="AL34" s="247" t="s">
        <v>29</v>
      </c>
      <c r="AM34" s="350"/>
      <c r="AN34" s="350"/>
      <c r="AO34" s="351"/>
    </row>
    <row r="35" spans="1:41" ht="18.75" customHeight="1" x14ac:dyDescent="0.4">
      <c r="A35" s="1531"/>
      <c r="B35" s="1532"/>
      <c r="C35" s="1532"/>
      <c r="D35" s="1533"/>
      <c r="E35" s="1534"/>
      <c r="F35" s="1532"/>
      <c r="G35" s="1532"/>
      <c r="H35" s="1532"/>
      <c r="I35" s="1532"/>
      <c r="J35" s="1533"/>
      <c r="K35" s="1538"/>
      <c r="L35" s="1521"/>
      <c r="M35" s="1521"/>
      <c r="N35" s="1521"/>
      <c r="O35" s="1521"/>
      <c r="P35" s="1521"/>
      <c r="Q35" s="1521"/>
      <c r="R35" s="1539"/>
      <c r="S35" s="311"/>
      <c r="T35" s="1540" t="s">
        <v>451</v>
      </c>
      <c r="U35" s="1541"/>
      <c r="V35" s="1541"/>
      <c r="W35" s="1541"/>
      <c r="X35" s="1541"/>
      <c r="Y35" s="1541"/>
      <c r="Z35" s="352"/>
      <c r="AA35" s="353"/>
      <c r="AB35" s="353"/>
      <c r="AC35" s="35"/>
      <c r="AD35" s="35"/>
      <c r="AE35" s="256" t="s">
        <v>452</v>
      </c>
      <c r="AF35" s="35"/>
      <c r="AG35" s="35"/>
      <c r="AH35" s="256"/>
      <c r="AI35" s="35"/>
      <c r="AJ35" s="35"/>
      <c r="AK35" s="256" t="s">
        <v>45</v>
      </c>
      <c r="AL35" s="35"/>
      <c r="AM35" s="35"/>
      <c r="AN35" s="35"/>
      <c r="AO35" s="354"/>
    </row>
    <row r="36" spans="1:41" ht="18.75" customHeight="1" x14ac:dyDescent="0.4">
      <c r="A36" s="1531"/>
      <c r="B36" s="1532"/>
      <c r="C36" s="1532"/>
      <c r="D36" s="1533"/>
      <c r="E36" s="1534"/>
      <c r="F36" s="1532"/>
      <c r="G36" s="1532"/>
      <c r="H36" s="1532"/>
      <c r="I36" s="1532"/>
      <c r="J36" s="1533"/>
      <c r="K36" s="1538"/>
      <c r="L36" s="1521"/>
      <c r="M36" s="1521"/>
      <c r="N36" s="1521"/>
      <c r="O36" s="1521"/>
      <c r="P36" s="1521"/>
      <c r="Q36" s="1521"/>
      <c r="R36" s="1539"/>
      <c r="S36" s="311"/>
      <c r="T36" s="1542" t="s">
        <v>453</v>
      </c>
      <c r="U36" s="1543"/>
      <c r="V36" s="1543"/>
      <c r="W36" s="1543"/>
      <c r="X36" s="1543"/>
      <c r="Y36" s="1543"/>
      <c r="Z36" s="1546"/>
      <c r="AA36" s="1547"/>
      <c r="AB36" s="1547"/>
      <c r="AC36" s="1547"/>
      <c r="AD36" s="1547"/>
      <c r="AE36" s="1547"/>
      <c r="AF36" s="1547"/>
      <c r="AG36" s="1547"/>
      <c r="AH36" s="1547"/>
      <c r="AI36" s="1547"/>
      <c r="AJ36" s="1547"/>
      <c r="AK36" s="1547"/>
      <c r="AL36" s="1547"/>
      <c r="AM36" s="1547"/>
      <c r="AN36" s="1547"/>
      <c r="AO36" s="1548"/>
    </row>
    <row r="37" spans="1:41" ht="18.75" customHeight="1" x14ac:dyDescent="0.4">
      <c r="A37" s="1531"/>
      <c r="B37" s="1532"/>
      <c r="C37" s="1532"/>
      <c r="D37" s="1533"/>
      <c r="E37" s="1534"/>
      <c r="F37" s="1532"/>
      <c r="G37" s="1532"/>
      <c r="H37" s="1532"/>
      <c r="I37" s="1532"/>
      <c r="J37" s="1533"/>
      <c r="K37" s="1538"/>
      <c r="L37" s="1521"/>
      <c r="M37" s="1521"/>
      <c r="N37" s="1521"/>
      <c r="O37" s="1521"/>
      <c r="P37" s="1521"/>
      <c r="Q37" s="1521"/>
      <c r="R37" s="1539"/>
      <c r="S37" s="311"/>
      <c r="T37" s="1544"/>
      <c r="U37" s="1545"/>
      <c r="V37" s="1545"/>
      <c r="W37" s="1545"/>
      <c r="X37" s="1545"/>
      <c r="Y37" s="1545"/>
      <c r="Z37" s="1549"/>
      <c r="AA37" s="1550"/>
      <c r="AB37" s="1550"/>
      <c r="AC37" s="1550"/>
      <c r="AD37" s="1550"/>
      <c r="AE37" s="1550"/>
      <c r="AF37" s="1550"/>
      <c r="AG37" s="1550"/>
      <c r="AH37" s="1550"/>
      <c r="AI37" s="1550"/>
      <c r="AJ37" s="1550"/>
      <c r="AK37" s="1550"/>
      <c r="AL37" s="1550"/>
      <c r="AM37" s="1550"/>
      <c r="AN37" s="1550"/>
      <c r="AO37" s="1551"/>
    </row>
    <row r="38" spans="1:41" ht="18.75" customHeight="1" thickBot="1" x14ac:dyDescent="0.45">
      <c r="A38" s="1558"/>
      <c r="B38" s="1559"/>
      <c r="C38" s="1559"/>
      <c r="D38" s="1560"/>
      <c r="E38" s="1561"/>
      <c r="F38" s="1559"/>
      <c r="G38" s="1559"/>
      <c r="H38" s="1559"/>
      <c r="I38" s="1559"/>
      <c r="J38" s="1560"/>
      <c r="K38" s="1562"/>
      <c r="L38" s="1563"/>
      <c r="M38" s="1563"/>
      <c r="N38" s="1563"/>
      <c r="O38" s="1563"/>
      <c r="P38" s="1563"/>
      <c r="Q38" s="1563"/>
      <c r="R38" s="1564"/>
      <c r="S38" s="311"/>
      <c r="T38" s="1555" t="s">
        <v>454</v>
      </c>
      <c r="U38" s="1556"/>
      <c r="V38" s="1556"/>
      <c r="W38" s="1556"/>
      <c r="X38" s="1556"/>
      <c r="Y38" s="1556"/>
      <c r="Z38" s="355"/>
      <c r="AA38" s="356"/>
      <c r="AB38" s="1557" t="s">
        <v>455</v>
      </c>
      <c r="AC38" s="1557"/>
      <c r="AD38" s="357" t="s">
        <v>81</v>
      </c>
      <c r="AE38" s="1557"/>
      <c r="AF38" s="1557"/>
      <c r="AG38" s="1557"/>
      <c r="AH38" s="356" t="s">
        <v>456</v>
      </c>
      <c r="AI38" s="356"/>
      <c r="AJ38" s="356"/>
      <c r="AK38" s="356"/>
      <c r="AL38" s="356"/>
      <c r="AM38" s="1557" t="s">
        <v>457</v>
      </c>
      <c r="AN38" s="1557"/>
      <c r="AO38" s="358"/>
    </row>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sheetData>
  <sheetProtection selectLockedCells="1"/>
  <mergeCells count="158">
    <mergeCell ref="T38:Y38"/>
    <mergeCell ref="AB38:AC38"/>
    <mergeCell ref="AE38:AG38"/>
    <mergeCell ref="AM38:AN38"/>
    <mergeCell ref="A37:D37"/>
    <mergeCell ref="E37:J37"/>
    <mergeCell ref="K37:R37"/>
    <mergeCell ref="A38:D38"/>
    <mergeCell ref="E38:J38"/>
    <mergeCell ref="K38:R38"/>
    <mergeCell ref="A36:D36"/>
    <mergeCell ref="E36:J36"/>
    <mergeCell ref="K36:R36"/>
    <mergeCell ref="T36:Y37"/>
    <mergeCell ref="Z36:AO37"/>
    <mergeCell ref="A34:D34"/>
    <mergeCell ref="E34:J34"/>
    <mergeCell ref="K34:R34"/>
    <mergeCell ref="T34:Y34"/>
    <mergeCell ref="AB34:AE34"/>
    <mergeCell ref="AG34:AH34"/>
    <mergeCell ref="A33:D33"/>
    <mergeCell ref="E33:J33"/>
    <mergeCell ref="K33:R33"/>
    <mergeCell ref="A30:D30"/>
    <mergeCell ref="E30:J30"/>
    <mergeCell ref="K30:R30"/>
    <mergeCell ref="AJ34:AK34"/>
    <mergeCell ref="A35:D35"/>
    <mergeCell ref="E35:J35"/>
    <mergeCell ref="K35:R35"/>
    <mergeCell ref="T35:Y35"/>
    <mergeCell ref="K31:R31"/>
    <mergeCell ref="AA30:AB30"/>
    <mergeCell ref="A32:D32"/>
    <mergeCell ref="E32:J32"/>
    <mergeCell ref="K32:R32"/>
    <mergeCell ref="Z23:AO23"/>
    <mergeCell ref="A25:D25"/>
    <mergeCell ref="E25:J25"/>
    <mergeCell ref="K25:R25"/>
    <mergeCell ref="X25:X26"/>
    <mergeCell ref="AD28:AN28"/>
    <mergeCell ref="A29:D29"/>
    <mergeCell ref="E29:J29"/>
    <mergeCell ref="K29:R29"/>
    <mergeCell ref="Z29:AO29"/>
    <mergeCell ref="Y25:Y26"/>
    <mergeCell ref="A26:D26"/>
    <mergeCell ref="E26:J26"/>
    <mergeCell ref="K26:R26"/>
    <mergeCell ref="A27:D27"/>
    <mergeCell ref="E27:J27"/>
    <mergeCell ref="K27:R27"/>
    <mergeCell ref="A28:D28"/>
    <mergeCell ref="E28:J28"/>
    <mergeCell ref="K28:R28"/>
    <mergeCell ref="X28:X29"/>
    <mergeCell ref="Y28:Y29"/>
    <mergeCell ref="A19:C19"/>
    <mergeCell ref="E19:J20"/>
    <mergeCell ref="K19:L20"/>
    <mergeCell ref="M19:N20"/>
    <mergeCell ref="O19:P20"/>
    <mergeCell ref="Q19:R20"/>
    <mergeCell ref="X19:X20"/>
    <mergeCell ref="Y19:Y20"/>
    <mergeCell ref="A23:D24"/>
    <mergeCell ref="E23:J24"/>
    <mergeCell ref="K23:R24"/>
    <mergeCell ref="T23:W31"/>
    <mergeCell ref="A31:D31"/>
    <mergeCell ref="E31:J31"/>
    <mergeCell ref="AD22:AN22"/>
    <mergeCell ref="A13:C13"/>
    <mergeCell ref="E13:J14"/>
    <mergeCell ref="K13:L14"/>
    <mergeCell ref="M13:N14"/>
    <mergeCell ref="O13:P14"/>
    <mergeCell ref="Q13:R14"/>
    <mergeCell ref="T13:W22"/>
    <mergeCell ref="Z13:AO13"/>
    <mergeCell ref="X15:X16"/>
    <mergeCell ref="Y15:Y16"/>
    <mergeCell ref="A17:C17"/>
    <mergeCell ref="E17:J18"/>
    <mergeCell ref="K17:L18"/>
    <mergeCell ref="M17:N18"/>
    <mergeCell ref="O17:P18"/>
    <mergeCell ref="Q17:R18"/>
    <mergeCell ref="A15:C15"/>
    <mergeCell ref="E15:J16"/>
    <mergeCell ref="K15:L16"/>
    <mergeCell ref="M15:N16"/>
    <mergeCell ref="O15:P16"/>
    <mergeCell ref="Q15:R16"/>
    <mergeCell ref="AD17:AN17"/>
    <mergeCell ref="Z18:AO1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K7:AO8"/>
    <mergeCell ref="A9:C9"/>
    <mergeCell ref="E9:J10"/>
    <mergeCell ref="K9:L10"/>
    <mergeCell ref="M9:N10"/>
    <mergeCell ref="O9:P10"/>
    <mergeCell ref="Q9:R10"/>
    <mergeCell ref="X9:X10"/>
    <mergeCell ref="Y9:Y10"/>
    <mergeCell ref="Z9:AA10"/>
    <mergeCell ref="T7:W10"/>
    <mergeCell ref="X7:X8"/>
    <mergeCell ref="Y7:Y8"/>
    <mergeCell ref="Z7:AA8"/>
    <mergeCell ref="AB7:AG8"/>
    <mergeCell ref="AH7:AJ8"/>
    <mergeCell ref="AB9:AG10"/>
    <mergeCell ref="AH9:AJ10"/>
    <mergeCell ref="A7:C7"/>
    <mergeCell ref="E7:J8"/>
    <mergeCell ref="K7:L8"/>
    <mergeCell ref="M7:N8"/>
    <mergeCell ref="O7:P8"/>
    <mergeCell ref="Q7:R8"/>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s>
  <phoneticPr fontId="1"/>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CC0F6426-D6D4-4012-851D-1593A5B65D32}">
      <formula1>"○"</formula1>
    </dataValidation>
  </dataValidations>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&amp;C13/22&amp;R&amp;F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23</xdr:col>
                    <xdr:colOff>95250</xdr:colOff>
                    <xdr:row>2</xdr:row>
                    <xdr:rowOff>114300</xdr:rowOff>
                  </from>
                  <to>
                    <xdr:col>24</xdr:col>
                    <xdr:colOff>9525</xdr:colOff>
                    <xdr:row>3</xdr:row>
                    <xdr:rowOff>123825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23</xdr:col>
                    <xdr:colOff>95250</xdr:colOff>
                    <xdr:row>4</xdr:row>
                    <xdr:rowOff>114300</xdr:rowOff>
                  </from>
                  <to>
                    <xdr:col>24</xdr:col>
                    <xdr:colOff>9525</xdr:colOff>
                    <xdr:row>5</xdr:row>
                    <xdr:rowOff>123825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23</xdr:col>
                    <xdr:colOff>95250</xdr:colOff>
                    <xdr:row>14</xdr:row>
                    <xdr:rowOff>114300</xdr:rowOff>
                  </from>
                  <to>
                    <xdr:col>24</xdr:col>
                    <xdr:colOff>9525</xdr:colOff>
                    <xdr:row>15</xdr:row>
                    <xdr:rowOff>123825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23</xdr:col>
                    <xdr:colOff>95250</xdr:colOff>
                    <xdr:row>18</xdr:row>
                    <xdr:rowOff>114300</xdr:rowOff>
                  </from>
                  <to>
                    <xdr:col>24</xdr:col>
                    <xdr:colOff>9525</xdr:colOff>
                    <xdr:row>19</xdr:row>
                    <xdr:rowOff>123825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23</xdr:col>
                    <xdr:colOff>95250</xdr:colOff>
                    <xdr:row>27</xdr:row>
                    <xdr:rowOff>114300</xdr:rowOff>
                  </from>
                  <to>
                    <xdr:col>24</xdr:col>
                    <xdr:colOff>9525</xdr:colOff>
                    <xdr:row>28</xdr:row>
                    <xdr:rowOff>123825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23</xdr:col>
                    <xdr:colOff>95250</xdr:colOff>
                    <xdr:row>24</xdr:row>
                    <xdr:rowOff>114300</xdr:rowOff>
                  </from>
                  <to>
                    <xdr:col>24</xdr:col>
                    <xdr:colOff>9525</xdr:colOff>
                    <xdr:row>25</xdr:row>
                    <xdr:rowOff>123825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23</xdr:col>
                    <xdr:colOff>95250</xdr:colOff>
                    <xdr:row>6</xdr:row>
                    <xdr:rowOff>114300</xdr:rowOff>
                  </from>
                  <to>
                    <xdr:col>24</xdr:col>
                    <xdr:colOff>9525</xdr:colOff>
                    <xdr:row>7</xdr:row>
                    <xdr:rowOff>123825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23</xdr:col>
                    <xdr:colOff>95250</xdr:colOff>
                    <xdr:row>8</xdr:row>
                    <xdr:rowOff>114300</xdr:rowOff>
                  </from>
                  <to>
                    <xdr:col>24</xdr:col>
                    <xdr:colOff>9525</xdr:colOff>
                    <xdr:row>9</xdr:row>
                    <xdr:rowOff>123825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29</xdr:col>
                    <xdr:colOff>38100</xdr:colOff>
                    <xdr:row>34</xdr:row>
                    <xdr:rowOff>0</xdr:rowOff>
                  </from>
                  <to>
                    <xdr:col>29</xdr:col>
                    <xdr:colOff>276225</xdr:colOff>
                    <xdr:row>35</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35</xdr:col>
                    <xdr:colOff>38100</xdr:colOff>
                    <xdr:row>34</xdr:row>
                    <xdr:rowOff>0</xdr:rowOff>
                  </from>
                  <to>
                    <xdr:col>35</xdr:col>
                    <xdr:colOff>266700</xdr:colOff>
                    <xdr:row>35</xdr:row>
                    <xdr:rowOff>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26</xdr:col>
                    <xdr:colOff>38100</xdr:colOff>
                    <xdr:row>37</xdr:row>
                    <xdr:rowOff>0</xdr:rowOff>
                  </from>
                  <to>
                    <xdr:col>26</xdr:col>
                    <xdr:colOff>266700</xdr:colOff>
                    <xdr:row>38</xdr:row>
                    <xdr:rowOff>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37</xdr:col>
                    <xdr:colOff>38100</xdr:colOff>
                    <xdr:row>37</xdr:row>
                    <xdr:rowOff>0</xdr:rowOff>
                  </from>
                  <to>
                    <xdr:col>37</xdr:col>
                    <xdr:colOff>276225</xdr:colOff>
                    <xdr:row>38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E58D-E5BE-4F76-BE8F-49A0FD449263}">
  <sheetPr>
    <tabColor theme="7" tint="0.79998168889431442"/>
    <pageSetUpPr fitToPage="1"/>
  </sheetPr>
  <dimension ref="A1:BO147"/>
  <sheetViews>
    <sheetView view="pageBreakPreview" zoomScale="86" zoomScaleNormal="70" zoomScaleSheetLayoutView="86" workbookViewId="0">
      <selection activeCell="A4" sqref="A4:Q11"/>
    </sheetView>
  </sheetViews>
  <sheetFormatPr defaultRowHeight="16.5" x14ac:dyDescent="0.4"/>
  <cols>
    <col min="1" max="48" width="4.375" style="26" customWidth="1"/>
    <col min="49" max="67" width="9" style="26"/>
    <col min="68" max="256" width="9" style="3"/>
    <col min="257" max="304" width="4.375" style="3" customWidth="1"/>
    <col min="305" max="512" width="9" style="3"/>
    <col min="513" max="560" width="4.375" style="3" customWidth="1"/>
    <col min="561" max="768" width="9" style="3"/>
    <col min="769" max="816" width="4.375" style="3" customWidth="1"/>
    <col min="817" max="1024" width="9" style="3"/>
    <col min="1025" max="1072" width="4.375" style="3" customWidth="1"/>
    <col min="1073" max="1280" width="9" style="3"/>
    <col min="1281" max="1328" width="4.375" style="3" customWidth="1"/>
    <col min="1329" max="1536" width="9" style="3"/>
    <col min="1537" max="1584" width="4.375" style="3" customWidth="1"/>
    <col min="1585" max="1792" width="9" style="3"/>
    <col min="1793" max="1840" width="4.375" style="3" customWidth="1"/>
    <col min="1841" max="2048" width="9" style="3"/>
    <col min="2049" max="2096" width="4.375" style="3" customWidth="1"/>
    <col min="2097" max="2304" width="9" style="3"/>
    <col min="2305" max="2352" width="4.375" style="3" customWidth="1"/>
    <col min="2353" max="2560" width="9" style="3"/>
    <col min="2561" max="2608" width="4.375" style="3" customWidth="1"/>
    <col min="2609" max="2816" width="9" style="3"/>
    <col min="2817" max="2864" width="4.375" style="3" customWidth="1"/>
    <col min="2865" max="3072" width="9" style="3"/>
    <col min="3073" max="3120" width="4.375" style="3" customWidth="1"/>
    <col min="3121" max="3328" width="9" style="3"/>
    <col min="3329" max="3376" width="4.375" style="3" customWidth="1"/>
    <col min="3377" max="3584" width="9" style="3"/>
    <col min="3585" max="3632" width="4.375" style="3" customWidth="1"/>
    <col min="3633" max="3840" width="9" style="3"/>
    <col min="3841" max="3888" width="4.375" style="3" customWidth="1"/>
    <col min="3889" max="4096" width="9" style="3"/>
    <col min="4097" max="4144" width="4.375" style="3" customWidth="1"/>
    <col min="4145" max="4352" width="9" style="3"/>
    <col min="4353" max="4400" width="4.375" style="3" customWidth="1"/>
    <col min="4401" max="4608" width="9" style="3"/>
    <col min="4609" max="4656" width="4.375" style="3" customWidth="1"/>
    <col min="4657" max="4864" width="9" style="3"/>
    <col min="4865" max="4912" width="4.375" style="3" customWidth="1"/>
    <col min="4913" max="5120" width="9" style="3"/>
    <col min="5121" max="5168" width="4.375" style="3" customWidth="1"/>
    <col min="5169" max="5376" width="9" style="3"/>
    <col min="5377" max="5424" width="4.375" style="3" customWidth="1"/>
    <col min="5425" max="5632" width="9" style="3"/>
    <col min="5633" max="5680" width="4.375" style="3" customWidth="1"/>
    <col min="5681" max="5888" width="9" style="3"/>
    <col min="5889" max="5936" width="4.375" style="3" customWidth="1"/>
    <col min="5937" max="6144" width="9" style="3"/>
    <col min="6145" max="6192" width="4.375" style="3" customWidth="1"/>
    <col min="6193" max="6400" width="9" style="3"/>
    <col min="6401" max="6448" width="4.375" style="3" customWidth="1"/>
    <col min="6449" max="6656" width="9" style="3"/>
    <col min="6657" max="6704" width="4.375" style="3" customWidth="1"/>
    <col min="6705" max="6912" width="9" style="3"/>
    <col min="6913" max="6960" width="4.375" style="3" customWidth="1"/>
    <col min="6961" max="7168" width="9" style="3"/>
    <col min="7169" max="7216" width="4.375" style="3" customWidth="1"/>
    <col min="7217" max="7424" width="9" style="3"/>
    <col min="7425" max="7472" width="4.375" style="3" customWidth="1"/>
    <col min="7473" max="7680" width="9" style="3"/>
    <col min="7681" max="7728" width="4.375" style="3" customWidth="1"/>
    <col min="7729" max="7936" width="9" style="3"/>
    <col min="7937" max="7984" width="4.375" style="3" customWidth="1"/>
    <col min="7985" max="8192" width="9" style="3"/>
    <col min="8193" max="8240" width="4.375" style="3" customWidth="1"/>
    <col min="8241" max="8448" width="9" style="3"/>
    <col min="8449" max="8496" width="4.375" style="3" customWidth="1"/>
    <col min="8497" max="8704" width="9" style="3"/>
    <col min="8705" max="8752" width="4.375" style="3" customWidth="1"/>
    <col min="8753" max="8960" width="9" style="3"/>
    <col min="8961" max="9008" width="4.375" style="3" customWidth="1"/>
    <col min="9009" max="9216" width="9" style="3"/>
    <col min="9217" max="9264" width="4.375" style="3" customWidth="1"/>
    <col min="9265" max="9472" width="9" style="3"/>
    <col min="9473" max="9520" width="4.375" style="3" customWidth="1"/>
    <col min="9521" max="9728" width="9" style="3"/>
    <col min="9729" max="9776" width="4.375" style="3" customWidth="1"/>
    <col min="9777" max="9984" width="9" style="3"/>
    <col min="9985" max="10032" width="4.375" style="3" customWidth="1"/>
    <col min="10033" max="10240" width="9" style="3"/>
    <col min="10241" max="10288" width="4.375" style="3" customWidth="1"/>
    <col min="10289" max="10496" width="9" style="3"/>
    <col min="10497" max="10544" width="4.375" style="3" customWidth="1"/>
    <col min="10545" max="10752" width="9" style="3"/>
    <col min="10753" max="10800" width="4.375" style="3" customWidth="1"/>
    <col min="10801" max="11008" width="9" style="3"/>
    <col min="11009" max="11056" width="4.375" style="3" customWidth="1"/>
    <col min="11057" max="11264" width="9" style="3"/>
    <col min="11265" max="11312" width="4.375" style="3" customWidth="1"/>
    <col min="11313" max="11520" width="9" style="3"/>
    <col min="11521" max="11568" width="4.375" style="3" customWidth="1"/>
    <col min="11569" max="11776" width="9" style="3"/>
    <col min="11777" max="11824" width="4.375" style="3" customWidth="1"/>
    <col min="11825" max="12032" width="9" style="3"/>
    <col min="12033" max="12080" width="4.375" style="3" customWidth="1"/>
    <col min="12081" max="12288" width="9" style="3"/>
    <col min="12289" max="12336" width="4.375" style="3" customWidth="1"/>
    <col min="12337" max="12544" width="9" style="3"/>
    <col min="12545" max="12592" width="4.375" style="3" customWidth="1"/>
    <col min="12593" max="12800" width="9" style="3"/>
    <col min="12801" max="12848" width="4.375" style="3" customWidth="1"/>
    <col min="12849" max="13056" width="9" style="3"/>
    <col min="13057" max="13104" width="4.375" style="3" customWidth="1"/>
    <col min="13105" max="13312" width="9" style="3"/>
    <col min="13313" max="13360" width="4.375" style="3" customWidth="1"/>
    <col min="13361" max="13568" width="9" style="3"/>
    <col min="13569" max="13616" width="4.375" style="3" customWidth="1"/>
    <col min="13617" max="13824" width="9" style="3"/>
    <col min="13825" max="13872" width="4.375" style="3" customWidth="1"/>
    <col min="13873" max="14080" width="9" style="3"/>
    <col min="14081" max="14128" width="4.375" style="3" customWidth="1"/>
    <col min="14129" max="14336" width="9" style="3"/>
    <col min="14337" max="14384" width="4.375" style="3" customWidth="1"/>
    <col min="14385" max="14592" width="9" style="3"/>
    <col min="14593" max="14640" width="4.375" style="3" customWidth="1"/>
    <col min="14641" max="14848" width="9" style="3"/>
    <col min="14849" max="14896" width="4.375" style="3" customWidth="1"/>
    <col min="14897" max="15104" width="9" style="3"/>
    <col min="15105" max="15152" width="4.375" style="3" customWidth="1"/>
    <col min="15153" max="15360" width="9" style="3"/>
    <col min="15361" max="15408" width="4.375" style="3" customWidth="1"/>
    <col min="15409" max="15616" width="9" style="3"/>
    <col min="15617" max="15664" width="4.375" style="3" customWidth="1"/>
    <col min="15665" max="15872" width="9" style="3"/>
    <col min="15873" max="15920" width="4.375" style="3" customWidth="1"/>
    <col min="15921" max="16128" width="9" style="3"/>
    <col min="16129" max="16176" width="4.375" style="3" customWidth="1"/>
    <col min="16177" max="16384" width="9" style="3"/>
  </cols>
  <sheetData>
    <row r="1" spans="1:38" ht="18.75" customHeight="1" x14ac:dyDescent="0.4">
      <c r="A1" s="60" t="s">
        <v>891</v>
      </c>
      <c r="B1" s="359"/>
      <c r="C1" s="359"/>
      <c r="D1" s="359"/>
      <c r="E1" s="359"/>
      <c r="F1" s="359"/>
      <c r="G1" s="359"/>
      <c r="H1" s="359"/>
      <c r="I1" s="359"/>
      <c r="J1" s="359"/>
      <c r="K1" s="359"/>
      <c r="L1" s="359"/>
      <c r="M1" s="359"/>
    </row>
    <row r="2" spans="1:38" ht="18.75" customHeight="1" thickBot="1" x14ac:dyDescent="0.45">
      <c r="A2" s="31" t="s">
        <v>458</v>
      </c>
      <c r="S2" s="31" t="s">
        <v>459</v>
      </c>
    </row>
    <row r="3" spans="1:38" ht="18.75" customHeight="1" x14ac:dyDescent="0.4">
      <c r="A3" s="1565" t="s">
        <v>460</v>
      </c>
      <c r="B3" s="1566"/>
      <c r="C3" s="1566"/>
      <c r="D3" s="1566"/>
      <c r="E3" s="1566"/>
      <c r="F3" s="1566"/>
      <c r="G3" s="1566"/>
      <c r="H3" s="1566"/>
      <c r="I3" s="1566"/>
      <c r="J3" s="1566"/>
      <c r="K3" s="1566"/>
      <c r="L3" s="1566"/>
      <c r="M3" s="1566"/>
      <c r="N3" s="1566"/>
      <c r="O3" s="1566"/>
      <c r="P3" s="1566"/>
      <c r="Q3" s="1567"/>
      <c r="S3" s="559" t="s">
        <v>889</v>
      </c>
      <c r="T3" s="560"/>
      <c r="U3" s="560"/>
      <c r="V3" s="560"/>
      <c r="W3" s="560"/>
      <c r="X3" s="560"/>
      <c r="Y3" s="604"/>
      <c r="Z3" s="360"/>
      <c r="AA3" s="233"/>
      <c r="AB3" s="233"/>
      <c r="AC3" s="234"/>
      <c r="AD3" s="1568" t="s">
        <v>416</v>
      </c>
      <c r="AE3" s="233"/>
      <c r="AF3" s="233"/>
      <c r="AG3" s="234"/>
      <c r="AH3" s="1568" t="s">
        <v>421</v>
      </c>
      <c r="AI3" s="233"/>
      <c r="AJ3" s="233"/>
      <c r="AK3" s="236"/>
    </row>
    <row r="4" spans="1:38" ht="18.75" customHeight="1" thickBot="1" x14ac:dyDescent="0.45">
      <c r="A4" s="1569"/>
      <c r="B4" s="1479"/>
      <c r="C4" s="1479"/>
      <c r="D4" s="1479"/>
      <c r="E4" s="1479"/>
      <c r="F4" s="1479"/>
      <c r="G4" s="1479"/>
      <c r="H4" s="1479"/>
      <c r="I4" s="1479"/>
      <c r="J4" s="1479"/>
      <c r="K4" s="1479"/>
      <c r="L4" s="1479"/>
      <c r="M4" s="1479"/>
      <c r="N4" s="1479"/>
      <c r="O4" s="1479"/>
      <c r="P4" s="1479"/>
      <c r="Q4" s="1480"/>
      <c r="S4" s="585"/>
      <c r="T4" s="586"/>
      <c r="U4" s="586"/>
      <c r="V4" s="586"/>
      <c r="W4" s="586"/>
      <c r="X4" s="586"/>
      <c r="Y4" s="663"/>
      <c r="Z4" s="361"/>
      <c r="AA4" s="52"/>
      <c r="AB4" s="52"/>
      <c r="AC4" s="141"/>
      <c r="AD4" s="644"/>
      <c r="AE4" s="52"/>
      <c r="AF4" s="52"/>
      <c r="AG4" s="141"/>
      <c r="AH4" s="644"/>
      <c r="AI4" s="52"/>
      <c r="AJ4" s="52"/>
      <c r="AK4" s="53"/>
    </row>
    <row r="5" spans="1:38" ht="18.75" customHeight="1" thickBot="1" x14ac:dyDescent="0.45">
      <c r="A5" s="1473"/>
      <c r="B5" s="1474"/>
      <c r="C5" s="1474"/>
      <c r="D5" s="1474"/>
      <c r="E5" s="1474"/>
      <c r="F5" s="1474"/>
      <c r="G5" s="1474"/>
      <c r="H5" s="1474"/>
      <c r="I5" s="1474"/>
      <c r="J5" s="1474"/>
      <c r="K5" s="1474"/>
      <c r="L5" s="1474"/>
      <c r="M5" s="1474"/>
      <c r="N5" s="1474"/>
      <c r="O5" s="1474"/>
      <c r="P5" s="1474"/>
      <c r="Q5" s="1475"/>
      <c r="S5" s="26" t="s">
        <v>461</v>
      </c>
      <c r="U5" s="362"/>
      <c r="V5" s="362"/>
      <c r="W5" s="363"/>
      <c r="X5" s="363"/>
      <c r="Y5" s="362"/>
      <c r="Z5" s="362"/>
      <c r="AA5" s="363"/>
      <c r="AB5" s="362"/>
      <c r="AC5" s="362"/>
    </row>
    <row r="6" spans="1:38" ht="18.75" customHeight="1" x14ac:dyDescent="0.4">
      <c r="A6" s="1473"/>
      <c r="B6" s="1474"/>
      <c r="C6" s="1474"/>
      <c r="D6" s="1474"/>
      <c r="E6" s="1474"/>
      <c r="F6" s="1474"/>
      <c r="G6" s="1474"/>
      <c r="H6" s="1474"/>
      <c r="I6" s="1474"/>
      <c r="J6" s="1474"/>
      <c r="K6" s="1474"/>
      <c r="L6" s="1474"/>
      <c r="M6" s="1474"/>
      <c r="N6" s="1474"/>
      <c r="O6" s="1474"/>
      <c r="P6" s="1474"/>
      <c r="Q6" s="1475"/>
      <c r="R6" s="248"/>
      <c r="S6" s="559" t="s">
        <v>462</v>
      </c>
      <c r="T6" s="560"/>
      <c r="U6" s="560"/>
      <c r="V6" s="560"/>
      <c r="W6" s="560"/>
      <c r="X6" s="560"/>
      <c r="Y6" s="604"/>
      <c r="Z6" s="364"/>
      <c r="AA6" s="62"/>
      <c r="AB6" s="1571" t="s">
        <v>15</v>
      </c>
      <c r="AC6" s="1571"/>
      <c r="AD6" s="1573"/>
      <c r="AE6" s="1573"/>
      <c r="AF6" s="1573"/>
      <c r="AG6" s="1573"/>
      <c r="AH6" s="1571" t="s">
        <v>386</v>
      </c>
      <c r="AI6" s="1571"/>
      <c r="AJ6" s="62"/>
      <c r="AK6" s="365"/>
      <c r="AL6" s="26" t="s">
        <v>463</v>
      </c>
    </row>
    <row r="7" spans="1:38" ht="18.75" customHeight="1" x14ac:dyDescent="0.4">
      <c r="A7" s="1473"/>
      <c r="B7" s="1474"/>
      <c r="C7" s="1474"/>
      <c r="D7" s="1474"/>
      <c r="E7" s="1474"/>
      <c r="F7" s="1474"/>
      <c r="G7" s="1474"/>
      <c r="H7" s="1474"/>
      <c r="I7" s="1474"/>
      <c r="J7" s="1474"/>
      <c r="K7" s="1474"/>
      <c r="L7" s="1474"/>
      <c r="M7" s="1474"/>
      <c r="N7" s="1474"/>
      <c r="O7" s="1474"/>
      <c r="P7" s="1474"/>
      <c r="Q7" s="1475"/>
      <c r="R7" s="248"/>
      <c r="S7" s="549"/>
      <c r="T7" s="550"/>
      <c r="U7" s="550"/>
      <c r="V7" s="550"/>
      <c r="W7" s="550"/>
      <c r="X7" s="550"/>
      <c r="Y7" s="582"/>
      <c r="Z7" s="308"/>
      <c r="AA7" s="64"/>
      <c r="AB7" s="1572"/>
      <c r="AC7" s="1572"/>
      <c r="AD7" s="1532"/>
      <c r="AE7" s="1532"/>
      <c r="AF7" s="1532"/>
      <c r="AG7" s="1532"/>
      <c r="AH7" s="1572"/>
      <c r="AI7" s="1572"/>
      <c r="AJ7" s="64"/>
      <c r="AK7" s="310"/>
      <c r="AL7" s="26" t="s">
        <v>464</v>
      </c>
    </row>
    <row r="8" spans="1:38" ht="18.75" customHeight="1" x14ac:dyDescent="0.4">
      <c r="A8" s="1473"/>
      <c r="B8" s="1474"/>
      <c r="C8" s="1474"/>
      <c r="D8" s="1474"/>
      <c r="E8" s="1474"/>
      <c r="F8" s="1474"/>
      <c r="G8" s="1474"/>
      <c r="H8" s="1474"/>
      <c r="I8" s="1474"/>
      <c r="J8" s="1474"/>
      <c r="K8" s="1474"/>
      <c r="L8" s="1474"/>
      <c r="M8" s="1474"/>
      <c r="N8" s="1474"/>
      <c r="O8" s="1474"/>
      <c r="P8" s="1474"/>
      <c r="Q8" s="1475"/>
      <c r="R8" s="248"/>
      <c r="S8" s="549" t="s">
        <v>465</v>
      </c>
      <c r="T8" s="550"/>
      <c r="U8" s="550"/>
      <c r="V8" s="550"/>
      <c r="W8" s="550"/>
      <c r="X8" s="550"/>
      <c r="Y8" s="582"/>
      <c r="Z8" s="366"/>
      <c r="AA8" s="291"/>
      <c r="AB8" s="635" t="s">
        <v>416</v>
      </c>
      <c r="AC8" s="1574" t="s">
        <v>81</v>
      </c>
      <c r="AD8" s="1576"/>
      <c r="AE8" s="1576"/>
      <c r="AF8" s="1576" t="s">
        <v>466</v>
      </c>
      <c r="AG8" s="1576"/>
      <c r="AH8" s="45"/>
      <c r="AI8" s="291"/>
      <c r="AJ8" s="635" t="s">
        <v>421</v>
      </c>
      <c r="AK8" s="46"/>
      <c r="AL8" s="26" t="s">
        <v>467</v>
      </c>
    </row>
    <row r="9" spans="1:38" ht="18.75" customHeight="1" x14ac:dyDescent="0.4">
      <c r="A9" s="1473"/>
      <c r="B9" s="1474"/>
      <c r="C9" s="1474"/>
      <c r="D9" s="1474"/>
      <c r="E9" s="1474"/>
      <c r="F9" s="1474"/>
      <c r="G9" s="1474"/>
      <c r="H9" s="1474"/>
      <c r="I9" s="1474"/>
      <c r="J9" s="1474"/>
      <c r="K9" s="1474"/>
      <c r="L9" s="1474"/>
      <c r="M9" s="1474"/>
      <c r="N9" s="1474"/>
      <c r="O9" s="1474"/>
      <c r="P9" s="1474"/>
      <c r="Q9" s="1475"/>
      <c r="R9" s="248"/>
      <c r="S9" s="549"/>
      <c r="T9" s="550"/>
      <c r="U9" s="550"/>
      <c r="V9" s="550"/>
      <c r="W9" s="550"/>
      <c r="X9" s="550"/>
      <c r="Y9" s="582"/>
      <c r="Z9" s="367"/>
      <c r="AA9" s="294"/>
      <c r="AB9" s="556"/>
      <c r="AC9" s="1575"/>
      <c r="AD9" s="1577"/>
      <c r="AE9" s="1577"/>
      <c r="AF9" s="1577"/>
      <c r="AG9" s="1577"/>
      <c r="AH9" s="48"/>
      <c r="AI9" s="294"/>
      <c r="AJ9" s="556"/>
      <c r="AK9" s="49"/>
      <c r="AL9" s="26" t="s">
        <v>898</v>
      </c>
    </row>
    <row r="10" spans="1:38" ht="18.75" customHeight="1" x14ac:dyDescent="0.4">
      <c r="A10" s="1473"/>
      <c r="B10" s="1474"/>
      <c r="C10" s="1474"/>
      <c r="D10" s="1474"/>
      <c r="E10" s="1474"/>
      <c r="F10" s="1474"/>
      <c r="G10" s="1474"/>
      <c r="H10" s="1474"/>
      <c r="I10" s="1474"/>
      <c r="J10" s="1474"/>
      <c r="K10" s="1474"/>
      <c r="L10" s="1474"/>
      <c r="M10" s="1474"/>
      <c r="N10" s="1474"/>
      <c r="O10" s="1474"/>
      <c r="P10" s="1474"/>
      <c r="Q10" s="1475"/>
      <c r="R10" s="237"/>
      <c r="S10" s="1401" t="s">
        <v>923</v>
      </c>
      <c r="T10" s="550"/>
      <c r="U10" s="550"/>
      <c r="V10" s="550"/>
      <c r="W10" s="550"/>
      <c r="X10" s="550"/>
      <c r="Y10" s="582"/>
      <c r="Z10" s="305"/>
      <c r="AA10" s="306"/>
      <c r="AB10" s="1578" t="s">
        <v>15</v>
      </c>
      <c r="AC10" s="1578"/>
      <c r="AD10" s="1576"/>
      <c r="AE10" s="1576"/>
      <c r="AF10" s="1576"/>
      <c r="AG10" s="1576"/>
      <c r="AH10" s="1578" t="s">
        <v>386</v>
      </c>
      <c r="AI10" s="1578"/>
      <c r="AJ10" s="306"/>
      <c r="AK10" s="307"/>
    </row>
    <row r="11" spans="1:38" ht="18.75" customHeight="1" x14ac:dyDescent="0.4">
      <c r="A11" s="1570"/>
      <c r="B11" s="1481"/>
      <c r="C11" s="1481"/>
      <c r="D11" s="1481"/>
      <c r="E11" s="1481"/>
      <c r="F11" s="1481"/>
      <c r="G11" s="1481"/>
      <c r="H11" s="1481"/>
      <c r="I11" s="1481"/>
      <c r="J11" s="1481"/>
      <c r="K11" s="1481"/>
      <c r="L11" s="1481"/>
      <c r="M11" s="1481"/>
      <c r="N11" s="1481"/>
      <c r="O11" s="1481"/>
      <c r="P11" s="1481"/>
      <c r="Q11" s="1482"/>
      <c r="R11" s="237"/>
      <c r="S11" s="549"/>
      <c r="T11" s="550"/>
      <c r="U11" s="550"/>
      <c r="V11" s="550"/>
      <c r="W11" s="550"/>
      <c r="X11" s="550"/>
      <c r="Y11" s="582"/>
      <c r="Z11" s="308"/>
      <c r="AA11" s="64"/>
      <c r="AB11" s="1572"/>
      <c r="AC11" s="1572"/>
      <c r="AD11" s="1532"/>
      <c r="AE11" s="1532"/>
      <c r="AF11" s="1532"/>
      <c r="AG11" s="1532"/>
      <c r="AH11" s="1572"/>
      <c r="AI11" s="1572"/>
      <c r="AJ11" s="64"/>
      <c r="AK11" s="310"/>
    </row>
    <row r="12" spans="1:38" ht="18.75" customHeight="1" x14ac:dyDescent="0.4">
      <c r="A12" s="1580" t="s">
        <v>468</v>
      </c>
      <c r="B12" s="636"/>
      <c r="C12" s="636"/>
      <c r="D12" s="636"/>
      <c r="E12" s="636"/>
      <c r="F12" s="636"/>
      <c r="G12" s="636"/>
      <c r="H12" s="636"/>
      <c r="I12" s="636"/>
      <c r="J12" s="636"/>
      <c r="K12" s="636"/>
      <c r="L12" s="636"/>
      <c r="M12" s="636"/>
      <c r="N12" s="636"/>
      <c r="O12" s="636"/>
      <c r="P12" s="636"/>
      <c r="Q12" s="637"/>
      <c r="R12" s="237"/>
      <c r="S12" s="549" t="s">
        <v>469</v>
      </c>
      <c r="T12" s="550"/>
      <c r="U12" s="550"/>
      <c r="V12" s="550"/>
      <c r="W12" s="550"/>
      <c r="X12" s="550"/>
      <c r="Y12" s="582"/>
      <c r="Z12" s="366"/>
      <c r="AA12" s="291"/>
      <c r="AB12" s="635" t="s">
        <v>416</v>
      </c>
      <c r="AC12" s="1574" t="s">
        <v>81</v>
      </c>
      <c r="AD12" s="1576"/>
      <c r="AE12" s="1576"/>
      <c r="AF12" s="1576" t="s">
        <v>466</v>
      </c>
      <c r="AG12" s="1576"/>
      <c r="AH12" s="45"/>
      <c r="AI12" s="291"/>
      <c r="AJ12" s="635" t="s">
        <v>421</v>
      </c>
      <c r="AK12" s="46"/>
      <c r="AL12" s="26" t="s">
        <v>898</v>
      </c>
    </row>
    <row r="13" spans="1:38" ht="18.75" customHeight="1" x14ac:dyDescent="0.4">
      <c r="A13" s="1569"/>
      <c r="B13" s="1479"/>
      <c r="C13" s="1479"/>
      <c r="D13" s="1479"/>
      <c r="E13" s="1479"/>
      <c r="F13" s="1479"/>
      <c r="G13" s="1479"/>
      <c r="H13" s="1479"/>
      <c r="I13" s="1479"/>
      <c r="J13" s="1479"/>
      <c r="K13" s="1479"/>
      <c r="L13" s="1479"/>
      <c r="M13" s="1479"/>
      <c r="N13" s="1479"/>
      <c r="O13" s="1479"/>
      <c r="P13" s="1479"/>
      <c r="Q13" s="1480"/>
      <c r="R13" s="237"/>
      <c r="S13" s="549"/>
      <c r="T13" s="550"/>
      <c r="U13" s="550"/>
      <c r="V13" s="550"/>
      <c r="W13" s="550"/>
      <c r="X13" s="550"/>
      <c r="Y13" s="582"/>
      <c r="Z13" s="367"/>
      <c r="AA13" s="294"/>
      <c r="AB13" s="556"/>
      <c r="AC13" s="1575"/>
      <c r="AD13" s="1577"/>
      <c r="AE13" s="1577"/>
      <c r="AF13" s="1577"/>
      <c r="AG13" s="1577"/>
      <c r="AH13" s="48"/>
      <c r="AI13" s="294"/>
      <c r="AJ13" s="556"/>
      <c r="AK13" s="49"/>
    </row>
    <row r="14" spans="1:38" ht="18.75" customHeight="1" x14ac:dyDescent="0.4">
      <c r="A14" s="1473"/>
      <c r="B14" s="1474"/>
      <c r="C14" s="1474"/>
      <c r="D14" s="1474"/>
      <c r="E14" s="1474"/>
      <c r="F14" s="1474"/>
      <c r="G14" s="1474"/>
      <c r="H14" s="1474"/>
      <c r="I14" s="1474"/>
      <c r="J14" s="1474"/>
      <c r="K14" s="1474"/>
      <c r="L14" s="1474"/>
      <c r="M14" s="1474"/>
      <c r="N14" s="1474"/>
      <c r="O14" s="1474"/>
      <c r="P14" s="1474"/>
      <c r="Q14" s="1475"/>
      <c r="R14" s="237"/>
      <c r="S14" s="549" t="s">
        <v>470</v>
      </c>
      <c r="T14" s="550"/>
      <c r="U14" s="550"/>
      <c r="V14" s="550"/>
      <c r="W14" s="550"/>
      <c r="X14" s="550"/>
      <c r="Y14" s="582"/>
      <c r="Z14" s="305"/>
      <c r="AA14" s="306"/>
      <c r="AB14" s="1578" t="s">
        <v>15</v>
      </c>
      <c r="AC14" s="1578"/>
      <c r="AD14" s="1576"/>
      <c r="AE14" s="1576"/>
      <c r="AF14" s="1576"/>
      <c r="AG14" s="1576"/>
      <c r="AH14" s="1578" t="s">
        <v>386</v>
      </c>
      <c r="AI14" s="1578"/>
      <c r="AJ14" s="306"/>
      <c r="AK14" s="307"/>
    </row>
    <row r="15" spans="1:38" ht="18.75" customHeight="1" x14ac:dyDescent="0.4">
      <c r="A15" s="1473"/>
      <c r="B15" s="1474"/>
      <c r="C15" s="1474"/>
      <c r="D15" s="1474"/>
      <c r="E15" s="1474"/>
      <c r="F15" s="1474"/>
      <c r="G15" s="1474"/>
      <c r="H15" s="1474"/>
      <c r="I15" s="1474"/>
      <c r="J15" s="1474"/>
      <c r="K15" s="1474"/>
      <c r="L15" s="1474"/>
      <c r="M15" s="1474"/>
      <c r="N15" s="1474"/>
      <c r="O15" s="1474"/>
      <c r="P15" s="1474"/>
      <c r="Q15" s="1475"/>
      <c r="R15" s="237"/>
      <c r="S15" s="549"/>
      <c r="T15" s="550"/>
      <c r="U15" s="550"/>
      <c r="V15" s="550"/>
      <c r="W15" s="550"/>
      <c r="X15" s="550"/>
      <c r="Y15" s="582"/>
      <c r="Z15" s="308"/>
      <c r="AA15" s="64"/>
      <c r="AB15" s="1572"/>
      <c r="AC15" s="1572"/>
      <c r="AD15" s="1532"/>
      <c r="AE15" s="1532"/>
      <c r="AF15" s="1532"/>
      <c r="AG15" s="1532"/>
      <c r="AH15" s="1572"/>
      <c r="AI15" s="1572"/>
      <c r="AJ15" s="64"/>
      <c r="AK15" s="310"/>
    </row>
    <row r="16" spans="1:38" ht="18.75" customHeight="1" x14ac:dyDescent="0.4">
      <c r="A16" s="1473"/>
      <c r="B16" s="1474"/>
      <c r="C16" s="1474"/>
      <c r="D16" s="1474"/>
      <c r="E16" s="1474"/>
      <c r="F16" s="1474"/>
      <c r="G16" s="1474"/>
      <c r="H16" s="1474"/>
      <c r="I16" s="1474"/>
      <c r="J16" s="1474"/>
      <c r="K16" s="1474"/>
      <c r="L16" s="1474"/>
      <c r="M16" s="1474"/>
      <c r="N16" s="1474"/>
      <c r="O16" s="1474"/>
      <c r="P16" s="1474"/>
      <c r="Q16" s="1475"/>
      <c r="R16" s="248"/>
      <c r="S16" s="549" t="s">
        <v>471</v>
      </c>
      <c r="T16" s="550"/>
      <c r="U16" s="550"/>
      <c r="V16" s="550"/>
      <c r="W16" s="550"/>
      <c r="X16" s="550"/>
      <c r="Y16" s="582"/>
      <c r="Z16" s="305"/>
      <c r="AA16" s="306"/>
      <c r="AB16" s="1578" t="s">
        <v>472</v>
      </c>
      <c r="AC16" s="1578"/>
      <c r="AD16" s="1576"/>
      <c r="AE16" s="1576"/>
      <c r="AF16" s="1576"/>
      <c r="AG16" s="1576"/>
      <c r="AH16" s="1578" t="s">
        <v>386</v>
      </c>
      <c r="AI16" s="1578"/>
      <c r="AJ16" s="306"/>
      <c r="AK16" s="307"/>
    </row>
    <row r="17" spans="1:37" ht="18.75" customHeight="1" x14ac:dyDescent="0.4">
      <c r="A17" s="1473"/>
      <c r="B17" s="1474"/>
      <c r="C17" s="1474"/>
      <c r="D17" s="1474"/>
      <c r="E17" s="1474"/>
      <c r="F17" s="1474"/>
      <c r="G17" s="1474"/>
      <c r="H17" s="1474"/>
      <c r="I17" s="1474"/>
      <c r="J17" s="1474"/>
      <c r="K17" s="1474"/>
      <c r="L17" s="1474"/>
      <c r="M17" s="1474"/>
      <c r="N17" s="1474"/>
      <c r="O17" s="1474"/>
      <c r="P17" s="1474"/>
      <c r="Q17" s="1475"/>
      <c r="R17" s="248"/>
      <c r="S17" s="549"/>
      <c r="T17" s="550"/>
      <c r="U17" s="550"/>
      <c r="V17" s="550"/>
      <c r="W17" s="550"/>
      <c r="X17" s="550"/>
      <c r="Y17" s="582"/>
      <c r="Z17" s="368"/>
      <c r="AA17" s="321"/>
      <c r="AB17" s="1579"/>
      <c r="AC17" s="1579"/>
      <c r="AD17" s="1577"/>
      <c r="AE17" s="1577"/>
      <c r="AF17" s="1577"/>
      <c r="AG17" s="1577"/>
      <c r="AH17" s="1579"/>
      <c r="AI17" s="1579"/>
      <c r="AJ17" s="321"/>
      <c r="AK17" s="322"/>
    </row>
    <row r="18" spans="1:37" ht="18.75" customHeight="1" x14ac:dyDescent="0.4">
      <c r="A18" s="1473"/>
      <c r="B18" s="1474"/>
      <c r="C18" s="1474"/>
      <c r="D18" s="1474"/>
      <c r="E18" s="1474"/>
      <c r="F18" s="1474"/>
      <c r="G18" s="1474"/>
      <c r="H18" s="1474"/>
      <c r="I18" s="1474"/>
      <c r="J18" s="1474"/>
      <c r="K18" s="1474"/>
      <c r="L18" s="1474"/>
      <c r="M18" s="1474"/>
      <c r="N18" s="1474"/>
      <c r="O18" s="1474"/>
      <c r="P18" s="1474"/>
      <c r="Q18" s="1475"/>
      <c r="R18" s="248"/>
      <c r="S18" s="1401" t="s">
        <v>924</v>
      </c>
      <c r="T18" s="550"/>
      <c r="U18" s="550"/>
      <c r="V18" s="550"/>
      <c r="W18" s="550"/>
      <c r="X18" s="550"/>
      <c r="Y18" s="582"/>
      <c r="Z18" s="305"/>
      <c r="AA18" s="306"/>
      <c r="AB18" s="1578" t="s">
        <v>17</v>
      </c>
      <c r="AC18" s="1578"/>
      <c r="AD18" s="1576"/>
      <c r="AE18" s="1576"/>
      <c r="AF18" s="1576"/>
      <c r="AG18" s="1576"/>
      <c r="AH18" s="1578" t="s">
        <v>386</v>
      </c>
      <c r="AI18" s="1578"/>
      <c r="AJ18" s="306"/>
      <c r="AK18" s="307"/>
    </row>
    <row r="19" spans="1:37" ht="18.75" customHeight="1" x14ac:dyDescent="0.4">
      <c r="A19" s="1473"/>
      <c r="B19" s="1474"/>
      <c r="C19" s="1474"/>
      <c r="D19" s="1474"/>
      <c r="E19" s="1474"/>
      <c r="F19" s="1474"/>
      <c r="G19" s="1474"/>
      <c r="H19" s="1474"/>
      <c r="I19" s="1474"/>
      <c r="J19" s="1474"/>
      <c r="K19" s="1474"/>
      <c r="L19" s="1474"/>
      <c r="M19" s="1474"/>
      <c r="N19" s="1474"/>
      <c r="O19" s="1474"/>
      <c r="P19" s="1474"/>
      <c r="Q19" s="1475"/>
      <c r="R19" s="248"/>
      <c r="S19" s="549"/>
      <c r="T19" s="550"/>
      <c r="U19" s="550"/>
      <c r="V19" s="550"/>
      <c r="W19" s="550"/>
      <c r="X19" s="550"/>
      <c r="Y19" s="582"/>
      <c r="Z19" s="308"/>
      <c r="AA19" s="64"/>
      <c r="AB19" s="1572"/>
      <c r="AC19" s="1572"/>
      <c r="AD19" s="1532"/>
      <c r="AE19" s="1532"/>
      <c r="AF19" s="1532"/>
      <c r="AG19" s="1532"/>
      <c r="AH19" s="1572"/>
      <c r="AI19" s="1572"/>
      <c r="AJ19" s="64"/>
      <c r="AK19" s="310"/>
    </row>
    <row r="20" spans="1:37" ht="18.75" customHeight="1" thickBot="1" x14ac:dyDescent="0.45">
      <c r="A20" s="1476"/>
      <c r="B20" s="1477"/>
      <c r="C20" s="1477"/>
      <c r="D20" s="1477"/>
      <c r="E20" s="1477"/>
      <c r="F20" s="1477"/>
      <c r="G20" s="1477"/>
      <c r="H20" s="1477"/>
      <c r="I20" s="1477"/>
      <c r="J20" s="1477"/>
      <c r="K20" s="1477"/>
      <c r="L20" s="1477"/>
      <c r="M20" s="1477"/>
      <c r="N20" s="1477"/>
      <c r="O20" s="1477"/>
      <c r="P20" s="1477"/>
      <c r="Q20" s="1478"/>
      <c r="R20" s="248"/>
      <c r="S20" s="1581" t="s">
        <v>473</v>
      </c>
      <c r="T20" s="1582"/>
      <c r="U20" s="1582"/>
      <c r="V20" s="683" t="s">
        <v>474</v>
      </c>
      <c r="W20" s="610"/>
      <c r="X20" s="610"/>
      <c r="Y20" s="611"/>
      <c r="Z20" s="305"/>
      <c r="AA20" s="306"/>
      <c r="AB20" s="1578" t="s">
        <v>472</v>
      </c>
      <c r="AC20" s="1578"/>
      <c r="AD20" s="1576"/>
      <c r="AE20" s="1576"/>
      <c r="AF20" s="1576"/>
      <c r="AG20" s="1576"/>
      <c r="AH20" s="1578" t="s">
        <v>386</v>
      </c>
      <c r="AI20" s="1578"/>
      <c r="AJ20" s="306"/>
      <c r="AK20" s="307"/>
    </row>
    <row r="21" spans="1:37" ht="18.75" customHeight="1" x14ac:dyDescent="0.4">
      <c r="B21" s="311"/>
      <c r="C21" s="311"/>
      <c r="D21" s="311"/>
      <c r="E21" s="311"/>
      <c r="F21" s="311"/>
      <c r="G21" s="311"/>
      <c r="H21" s="311"/>
      <c r="I21" s="311"/>
      <c r="J21" s="311"/>
      <c r="K21" s="311"/>
      <c r="R21" s="248"/>
      <c r="S21" s="1583"/>
      <c r="T21" s="1584"/>
      <c r="U21" s="1584"/>
      <c r="V21" s="578"/>
      <c r="W21" s="557"/>
      <c r="X21" s="557"/>
      <c r="Y21" s="579"/>
      <c r="Z21" s="368"/>
      <c r="AA21" s="321"/>
      <c r="AB21" s="1579"/>
      <c r="AC21" s="1579"/>
      <c r="AD21" s="1577"/>
      <c r="AE21" s="1577"/>
      <c r="AF21" s="1577"/>
      <c r="AG21" s="1577"/>
      <c r="AH21" s="1579"/>
      <c r="AI21" s="1579"/>
      <c r="AJ21" s="321"/>
      <c r="AK21" s="322"/>
    </row>
    <row r="22" spans="1:37" ht="18.75" customHeight="1" thickBot="1" x14ac:dyDescent="0.45">
      <c r="A22" s="31" t="s">
        <v>475</v>
      </c>
      <c r="B22" s="31"/>
      <c r="C22" s="31"/>
      <c r="D22" s="31"/>
      <c r="E22" s="31"/>
      <c r="F22" s="31"/>
      <c r="G22" s="31"/>
      <c r="H22" s="31"/>
      <c r="I22" s="31"/>
      <c r="J22" s="31"/>
      <c r="K22" s="31"/>
      <c r="L22" s="31"/>
      <c r="M22" s="31"/>
      <c r="R22" s="248"/>
      <c r="S22" s="1583"/>
      <c r="T22" s="1584"/>
      <c r="U22" s="1584"/>
      <c r="V22" s="683" t="s">
        <v>476</v>
      </c>
      <c r="W22" s="610"/>
      <c r="X22" s="610"/>
      <c r="Y22" s="611"/>
      <c r="Z22" s="1587"/>
      <c r="AA22" s="1588"/>
      <c r="AB22" s="1588"/>
      <c r="AC22" s="1588"/>
      <c r="AD22" s="1588"/>
      <c r="AE22" s="1588"/>
      <c r="AF22" s="1588"/>
      <c r="AG22" s="1588"/>
      <c r="AH22" s="1588"/>
      <c r="AI22" s="1588"/>
      <c r="AJ22" s="1588"/>
      <c r="AK22" s="1589"/>
    </row>
    <row r="23" spans="1:37" ht="18.75" customHeight="1" x14ac:dyDescent="0.4">
      <c r="A23" s="1384" t="s">
        <v>477</v>
      </c>
      <c r="B23" s="560"/>
      <c r="C23" s="560"/>
      <c r="D23" s="560"/>
      <c r="E23" s="560"/>
      <c r="F23" s="560"/>
      <c r="G23" s="560"/>
      <c r="H23" s="604"/>
      <c r="I23" s="360"/>
      <c r="J23" s="233"/>
      <c r="K23" s="234"/>
      <c r="L23" s="1568" t="s">
        <v>416</v>
      </c>
      <c r="M23" s="233"/>
      <c r="N23" s="234"/>
      <c r="O23" s="1568" t="s">
        <v>421</v>
      </c>
      <c r="P23" s="281"/>
      <c r="Q23" s="236"/>
      <c r="R23" s="248"/>
      <c r="S23" s="1585"/>
      <c r="T23" s="1586"/>
      <c r="U23" s="1586"/>
      <c r="V23" s="578"/>
      <c r="W23" s="557"/>
      <c r="X23" s="557"/>
      <c r="Y23" s="579"/>
      <c r="Z23" s="1590"/>
      <c r="AA23" s="1591"/>
      <c r="AB23" s="1591"/>
      <c r="AC23" s="1591"/>
      <c r="AD23" s="1591"/>
      <c r="AE23" s="1591"/>
      <c r="AF23" s="1591"/>
      <c r="AG23" s="1591"/>
      <c r="AH23" s="1591"/>
      <c r="AI23" s="1591"/>
      <c r="AJ23" s="1591"/>
      <c r="AK23" s="1592"/>
    </row>
    <row r="24" spans="1:37" ht="18.75" customHeight="1" x14ac:dyDescent="0.4">
      <c r="A24" s="549"/>
      <c r="B24" s="550"/>
      <c r="C24" s="550"/>
      <c r="D24" s="550"/>
      <c r="E24" s="550"/>
      <c r="F24" s="550"/>
      <c r="G24" s="550"/>
      <c r="H24" s="582"/>
      <c r="I24" s="367"/>
      <c r="J24" s="48"/>
      <c r="K24" s="294"/>
      <c r="L24" s="556"/>
      <c r="M24" s="48"/>
      <c r="N24" s="294"/>
      <c r="O24" s="556"/>
      <c r="P24" s="244"/>
      <c r="Q24" s="49"/>
      <c r="R24" s="248"/>
      <c r="S24" s="1593" t="s">
        <v>478</v>
      </c>
      <c r="T24" s="1594"/>
      <c r="U24" s="1594"/>
      <c r="V24" s="1594"/>
      <c r="W24" s="1594"/>
      <c r="X24" s="1594"/>
      <c r="Y24" s="1594"/>
      <c r="Z24" s="366"/>
      <c r="AA24" s="291"/>
      <c r="AB24" s="635" t="s">
        <v>416</v>
      </c>
      <c r="AC24" s="1574" t="s">
        <v>81</v>
      </c>
      <c r="AD24" s="1576"/>
      <c r="AE24" s="1576"/>
      <c r="AF24" s="1576" t="s">
        <v>466</v>
      </c>
      <c r="AG24" s="1576"/>
      <c r="AH24" s="45"/>
      <c r="AI24" s="291"/>
      <c r="AJ24" s="635" t="s">
        <v>421</v>
      </c>
      <c r="AK24" s="46"/>
    </row>
    <row r="25" spans="1:37" ht="18.75" customHeight="1" x14ac:dyDescent="0.4">
      <c r="A25" s="549"/>
      <c r="B25" s="550"/>
      <c r="C25" s="550"/>
      <c r="D25" s="550"/>
      <c r="E25" s="550"/>
      <c r="F25" s="550"/>
      <c r="G25" s="550"/>
      <c r="H25" s="550"/>
      <c r="I25" s="690"/>
      <c r="J25" s="635"/>
      <c r="K25" s="610" t="s">
        <v>15</v>
      </c>
      <c r="L25" s="635"/>
      <c r="M25" s="610" t="s">
        <v>211</v>
      </c>
      <c r="N25" s="635"/>
      <c r="O25" s="635"/>
      <c r="P25" s="610" t="s">
        <v>479</v>
      </c>
      <c r="Q25" s="689"/>
      <c r="R25" s="248"/>
      <c r="S25" s="1595"/>
      <c r="T25" s="1596"/>
      <c r="U25" s="1596"/>
      <c r="V25" s="1596"/>
      <c r="W25" s="1596"/>
      <c r="X25" s="1596"/>
      <c r="Y25" s="1596"/>
      <c r="Z25" s="367"/>
      <c r="AA25" s="294"/>
      <c r="AB25" s="556"/>
      <c r="AC25" s="1575"/>
      <c r="AD25" s="1577"/>
      <c r="AE25" s="1577"/>
      <c r="AF25" s="1577"/>
      <c r="AG25" s="1577"/>
      <c r="AH25" s="48"/>
      <c r="AI25" s="294"/>
      <c r="AJ25" s="556"/>
      <c r="AK25" s="49"/>
    </row>
    <row r="26" spans="1:37" ht="18.75" customHeight="1" x14ac:dyDescent="0.4">
      <c r="A26" s="549"/>
      <c r="B26" s="550"/>
      <c r="C26" s="550"/>
      <c r="D26" s="550"/>
      <c r="E26" s="550"/>
      <c r="F26" s="550"/>
      <c r="G26" s="550"/>
      <c r="H26" s="550"/>
      <c r="I26" s="555"/>
      <c r="J26" s="556"/>
      <c r="K26" s="557"/>
      <c r="L26" s="556"/>
      <c r="M26" s="557"/>
      <c r="N26" s="556"/>
      <c r="O26" s="556"/>
      <c r="P26" s="557"/>
      <c r="Q26" s="566"/>
      <c r="R26" s="248"/>
      <c r="S26" s="609" t="s">
        <v>480</v>
      </c>
      <c r="T26" s="610"/>
      <c r="U26" s="610"/>
      <c r="V26" s="610"/>
      <c r="W26" s="610"/>
      <c r="X26" s="610"/>
      <c r="Y26" s="610"/>
      <c r="Z26" s="305"/>
      <c r="AA26" s="306"/>
      <c r="AB26" s="1578" t="s">
        <v>17</v>
      </c>
      <c r="AC26" s="1578"/>
      <c r="AD26" s="1576"/>
      <c r="AE26" s="1576"/>
      <c r="AF26" s="1576"/>
      <c r="AG26" s="1576"/>
      <c r="AH26" s="1578" t="s">
        <v>386</v>
      </c>
      <c r="AI26" s="1578"/>
      <c r="AJ26" s="306"/>
      <c r="AK26" s="307"/>
    </row>
    <row r="27" spans="1:37" ht="18.75" customHeight="1" thickBot="1" x14ac:dyDescent="0.45">
      <c r="A27" s="549" t="s">
        <v>481</v>
      </c>
      <c r="B27" s="550"/>
      <c r="C27" s="550"/>
      <c r="D27" s="550"/>
      <c r="E27" s="550"/>
      <c r="F27" s="550"/>
      <c r="G27" s="550"/>
      <c r="H27" s="550"/>
      <c r="I27" s="291"/>
      <c r="J27" s="635" t="s">
        <v>416</v>
      </c>
      <c r="K27" s="635" t="s">
        <v>482</v>
      </c>
      <c r="L27" s="635"/>
      <c r="M27" s="635"/>
      <c r="N27" s="635" t="s">
        <v>483</v>
      </c>
      <c r="O27" s="50"/>
      <c r="P27" s="291"/>
      <c r="Q27" s="740" t="s">
        <v>421</v>
      </c>
      <c r="R27" s="248"/>
      <c r="S27" s="612"/>
      <c r="T27" s="613"/>
      <c r="U27" s="613"/>
      <c r="V27" s="613"/>
      <c r="W27" s="613"/>
      <c r="X27" s="613"/>
      <c r="Y27" s="613"/>
      <c r="Z27" s="369"/>
      <c r="AA27" s="370"/>
      <c r="AB27" s="1597"/>
      <c r="AC27" s="1597"/>
      <c r="AD27" s="1559"/>
      <c r="AE27" s="1559"/>
      <c r="AF27" s="1559"/>
      <c r="AG27" s="1559"/>
      <c r="AH27" s="1597"/>
      <c r="AI27" s="1597"/>
      <c r="AJ27" s="370"/>
      <c r="AK27" s="371"/>
    </row>
    <row r="28" spans="1:37" ht="18.75" customHeight="1" x14ac:dyDescent="0.4">
      <c r="A28" s="549"/>
      <c r="B28" s="550"/>
      <c r="C28" s="550"/>
      <c r="D28" s="550"/>
      <c r="E28" s="550"/>
      <c r="F28" s="550"/>
      <c r="G28" s="550"/>
      <c r="H28" s="550"/>
      <c r="I28" s="294"/>
      <c r="J28" s="556"/>
      <c r="K28" s="556"/>
      <c r="L28" s="556"/>
      <c r="M28" s="556"/>
      <c r="N28" s="556"/>
      <c r="O28" s="50"/>
      <c r="P28" s="294"/>
      <c r="Q28" s="741"/>
      <c r="R28" s="248"/>
      <c r="S28" s="58" t="s">
        <v>77</v>
      </c>
      <c r="T28" s="31" t="s">
        <v>484</v>
      </c>
      <c r="U28" s="372"/>
      <c r="V28" s="372"/>
      <c r="W28" s="372"/>
      <c r="X28" s="372"/>
      <c r="Y28" s="372"/>
      <c r="Z28" s="372"/>
      <c r="AA28" s="372"/>
      <c r="AB28" s="372"/>
      <c r="AC28" s="372"/>
      <c r="AD28" s="372"/>
      <c r="AE28" s="372"/>
      <c r="AF28" s="372"/>
      <c r="AG28" s="372"/>
    </row>
    <row r="29" spans="1:37" ht="18.75" customHeight="1" x14ac:dyDescent="0.4">
      <c r="A29" s="1401" t="s">
        <v>485</v>
      </c>
      <c r="B29" s="554"/>
      <c r="C29" s="554"/>
      <c r="D29" s="554"/>
      <c r="E29" s="554"/>
      <c r="F29" s="554"/>
      <c r="G29" s="554"/>
      <c r="H29" s="554"/>
      <c r="I29" s="366"/>
      <c r="J29" s="45"/>
      <c r="K29" s="291"/>
      <c r="L29" s="635" t="s">
        <v>416</v>
      </c>
      <c r="M29" s="45"/>
      <c r="N29" s="291"/>
      <c r="O29" s="635" t="s">
        <v>421</v>
      </c>
      <c r="P29" s="252"/>
      <c r="Q29" s="46"/>
      <c r="R29" s="248"/>
      <c r="S29" s="31"/>
      <c r="T29" s="31" t="s">
        <v>890</v>
      </c>
      <c r="U29" s="372"/>
      <c r="V29" s="372"/>
      <c r="W29" s="372"/>
      <c r="X29" s="372"/>
      <c r="Y29" s="372"/>
      <c r="Z29" s="372"/>
      <c r="AA29" s="372"/>
      <c r="AB29" s="372"/>
      <c r="AC29" s="372"/>
      <c r="AD29" s="372"/>
      <c r="AE29" s="372"/>
      <c r="AF29" s="372"/>
      <c r="AG29" s="372"/>
    </row>
    <row r="30" spans="1:37" ht="18.75" customHeight="1" x14ac:dyDescent="0.4">
      <c r="A30" s="1401"/>
      <c r="B30" s="554"/>
      <c r="C30" s="554"/>
      <c r="D30" s="554"/>
      <c r="E30" s="554"/>
      <c r="F30" s="554"/>
      <c r="G30" s="554"/>
      <c r="H30" s="554"/>
      <c r="I30" s="367"/>
      <c r="J30" s="48"/>
      <c r="K30" s="294"/>
      <c r="L30" s="556"/>
      <c r="M30" s="48"/>
      <c r="N30" s="294"/>
      <c r="O30" s="556"/>
      <c r="P30" s="244"/>
      <c r="Q30" s="49"/>
      <c r="R30" s="248"/>
    </row>
    <row r="31" spans="1:37" ht="18.75" customHeight="1" thickBot="1" x14ac:dyDescent="0.45">
      <c r="A31" s="1401" t="s">
        <v>486</v>
      </c>
      <c r="B31" s="554"/>
      <c r="C31" s="554"/>
      <c r="D31" s="554"/>
      <c r="E31" s="554"/>
      <c r="F31" s="554"/>
      <c r="G31" s="554"/>
      <c r="H31" s="554"/>
      <c r="I31" s="373"/>
      <c r="J31" s="635" t="s">
        <v>416</v>
      </c>
      <c r="K31" s="635" t="s">
        <v>81</v>
      </c>
      <c r="L31" s="635"/>
      <c r="M31" s="635"/>
      <c r="N31" s="635" t="s">
        <v>466</v>
      </c>
      <c r="O31" s="635"/>
      <c r="P31" s="291"/>
      <c r="Q31" s="740" t="s">
        <v>421</v>
      </c>
      <c r="R31" s="248"/>
      <c r="S31" s="31" t="s">
        <v>487</v>
      </c>
      <c r="T31" s="374"/>
      <c r="Y31" s="32"/>
      <c r="Z31" s="32"/>
    </row>
    <row r="32" spans="1:37" ht="18.75" customHeight="1" x14ac:dyDescent="0.4">
      <c r="A32" s="1401"/>
      <c r="B32" s="554"/>
      <c r="C32" s="554"/>
      <c r="D32" s="554"/>
      <c r="E32" s="554"/>
      <c r="F32" s="554"/>
      <c r="G32" s="554"/>
      <c r="H32" s="554"/>
      <c r="I32" s="375"/>
      <c r="J32" s="556"/>
      <c r="K32" s="556"/>
      <c r="L32" s="556"/>
      <c r="M32" s="556"/>
      <c r="N32" s="556"/>
      <c r="O32" s="556"/>
      <c r="P32" s="294"/>
      <c r="Q32" s="741"/>
      <c r="S32" s="1493" t="s">
        <v>488</v>
      </c>
      <c r="T32" s="1598"/>
      <c r="U32" s="1598"/>
      <c r="V32" s="1598"/>
      <c r="W32" s="1598"/>
      <c r="X32" s="1598"/>
      <c r="Y32" s="1599"/>
      <c r="Z32" s="360"/>
      <c r="AA32" s="233"/>
      <c r="AB32" s="233"/>
      <c r="AC32" s="234"/>
      <c r="AD32" s="1568" t="s">
        <v>416</v>
      </c>
      <c r="AE32" s="233"/>
      <c r="AF32" s="233"/>
      <c r="AG32" s="234"/>
      <c r="AH32" s="1568" t="s">
        <v>421</v>
      </c>
      <c r="AI32" s="233"/>
      <c r="AJ32" s="233"/>
      <c r="AK32" s="236"/>
    </row>
    <row r="33" spans="1:47" ht="18.75" customHeight="1" x14ac:dyDescent="0.4">
      <c r="A33" s="1401" t="s">
        <v>489</v>
      </c>
      <c r="B33" s="554"/>
      <c r="C33" s="554"/>
      <c r="D33" s="554"/>
      <c r="E33" s="554"/>
      <c r="F33" s="554"/>
      <c r="G33" s="554"/>
      <c r="H33" s="554"/>
      <c r="I33" s="366"/>
      <c r="J33" s="45"/>
      <c r="K33" s="291"/>
      <c r="L33" s="635" t="s">
        <v>416</v>
      </c>
      <c r="M33" s="45"/>
      <c r="N33" s="291"/>
      <c r="O33" s="635" t="s">
        <v>421</v>
      </c>
      <c r="P33" s="252"/>
      <c r="Q33" s="46"/>
      <c r="R33" s="311"/>
      <c r="S33" s="632"/>
      <c r="T33" s="633"/>
      <c r="U33" s="633"/>
      <c r="V33" s="633"/>
      <c r="W33" s="633"/>
      <c r="X33" s="633"/>
      <c r="Y33" s="634"/>
      <c r="Z33" s="376"/>
      <c r="AA33" s="50"/>
      <c r="AB33" s="50"/>
      <c r="AC33" s="300"/>
      <c r="AD33" s="556"/>
      <c r="AE33" s="50"/>
      <c r="AF33" s="50"/>
      <c r="AG33" s="300"/>
      <c r="AH33" s="556"/>
      <c r="AI33" s="50"/>
      <c r="AJ33" s="50"/>
      <c r="AK33" s="51"/>
    </row>
    <row r="34" spans="1:47" ht="18.75" customHeight="1" thickBot="1" x14ac:dyDescent="0.45">
      <c r="A34" s="1402"/>
      <c r="B34" s="590"/>
      <c r="C34" s="590"/>
      <c r="D34" s="590"/>
      <c r="E34" s="590"/>
      <c r="F34" s="590"/>
      <c r="G34" s="590"/>
      <c r="H34" s="590"/>
      <c r="I34" s="361"/>
      <c r="J34" s="52"/>
      <c r="K34" s="141"/>
      <c r="L34" s="644"/>
      <c r="M34" s="52"/>
      <c r="N34" s="141"/>
      <c r="O34" s="644"/>
      <c r="P34" s="251"/>
      <c r="Q34" s="53"/>
      <c r="R34" s="311"/>
      <c r="S34" s="1581" t="s">
        <v>490</v>
      </c>
      <c r="T34" s="1582"/>
      <c r="U34" s="1582"/>
      <c r="V34" s="1582"/>
      <c r="W34" s="1600"/>
      <c r="X34" s="582" t="s">
        <v>491</v>
      </c>
      <c r="Y34" s="583"/>
      <c r="Z34" s="377"/>
      <c r="AA34" s="378"/>
      <c r="AB34" s="1603" t="s">
        <v>211</v>
      </c>
      <c r="AC34" s="1603"/>
      <c r="AD34" s="571"/>
      <c r="AE34" s="571"/>
      <c r="AF34" s="571"/>
      <c r="AG34" s="571"/>
      <c r="AH34" s="1603" t="s">
        <v>386</v>
      </c>
      <c r="AI34" s="1603"/>
      <c r="AJ34" s="378"/>
      <c r="AK34" s="379"/>
    </row>
    <row r="35" spans="1:47" ht="18.75" customHeight="1" x14ac:dyDescent="0.4">
      <c r="B35" s="311"/>
      <c r="C35" s="311"/>
      <c r="D35" s="311"/>
      <c r="E35" s="311"/>
      <c r="F35" s="311"/>
      <c r="G35" s="311"/>
      <c r="H35" s="311"/>
      <c r="I35" s="311"/>
      <c r="J35" s="311"/>
      <c r="K35" s="311"/>
      <c r="R35" s="311"/>
      <c r="S35" s="1583"/>
      <c r="T35" s="1584"/>
      <c r="U35" s="1584"/>
      <c r="V35" s="1584"/>
      <c r="W35" s="1601"/>
      <c r="X35" s="582" t="s">
        <v>492</v>
      </c>
      <c r="Y35" s="583"/>
      <c r="Z35" s="377"/>
      <c r="AA35" s="378"/>
      <c r="AB35" s="1603" t="s">
        <v>15</v>
      </c>
      <c r="AC35" s="1603"/>
      <c r="AD35" s="571"/>
      <c r="AE35" s="571"/>
      <c r="AF35" s="571"/>
      <c r="AG35" s="571"/>
      <c r="AH35" s="1603" t="s">
        <v>386</v>
      </c>
      <c r="AI35" s="1603"/>
      <c r="AJ35" s="378"/>
      <c r="AK35" s="379"/>
      <c r="AO35" s="248"/>
      <c r="AP35" s="248"/>
      <c r="AQ35" s="248"/>
      <c r="AR35" s="248"/>
      <c r="AS35" s="248"/>
      <c r="AT35" s="248"/>
      <c r="AU35" s="248"/>
    </row>
    <row r="36" spans="1:47" ht="18.75" customHeight="1" x14ac:dyDescent="0.4">
      <c r="A36" s="31" t="s">
        <v>892</v>
      </c>
      <c r="B36" s="311"/>
      <c r="C36" s="311"/>
      <c r="D36" s="311"/>
      <c r="E36" s="311"/>
      <c r="F36" s="311"/>
      <c r="G36" s="311"/>
      <c r="H36" s="311"/>
      <c r="I36" s="311"/>
      <c r="J36" s="311"/>
      <c r="K36" s="311"/>
      <c r="L36" s="311"/>
      <c r="M36" s="311"/>
      <c r="N36" s="311"/>
      <c r="R36" s="311"/>
      <c r="S36" s="1585"/>
      <c r="T36" s="1586"/>
      <c r="U36" s="1586"/>
      <c r="V36" s="1586"/>
      <c r="W36" s="1602"/>
      <c r="X36" s="582" t="s">
        <v>493</v>
      </c>
      <c r="Y36" s="583"/>
      <c r="Z36" s="377"/>
      <c r="AA36" s="378"/>
      <c r="AB36" s="378"/>
      <c r="AC36" s="378"/>
      <c r="AD36" s="571"/>
      <c r="AE36" s="571"/>
      <c r="AF36" s="571"/>
      <c r="AG36" s="571"/>
      <c r="AH36" s="1603" t="s">
        <v>386</v>
      </c>
      <c r="AI36" s="1603"/>
      <c r="AJ36" s="378"/>
      <c r="AK36" s="379"/>
      <c r="AO36" s="248"/>
      <c r="AP36" s="248"/>
      <c r="AQ36" s="248"/>
      <c r="AR36" s="248"/>
      <c r="AS36" s="248"/>
      <c r="AT36" s="248"/>
      <c r="AU36" s="248"/>
    </row>
    <row r="37" spans="1:47" ht="18.75" customHeight="1" thickBot="1" x14ac:dyDescent="0.45">
      <c r="A37" s="31" t="s">
        <v>494</v>
      </c>
      <c r="B37" s="311"/>
      <c r="C37" s="311"/>
      <c r="D37" s="311"/>
      <c r="E37" s="311"/>
      <c r="F37" s="311"/>
      <c r="G37" s="311"/>
      <c r="H37" s="311"/>
      <c r="I37" s="311"/>
      <c r="J37" s="311"/>
      <c r="K37" s="380"/>
      <c r="L37" s="311"/>
      <c r="M37" s="311"/>
      <c r="N37" s="311"/>
      <c r="S37" s="1581" t="s">
        <v>897</v>
      </c>
      <c r="T37" s="1582"/>
      <c r="U37" s="1582"/>
      <c r="V37" s="1582"/>
      <c r="W37" s="1600"/>
      <c r="X37" s="582" t="s">
        <v>495</v>
      </c>
      <c r="Y37" s="583"/>
      <c r="Z37" s="377"/>
      <c r="AA37" s="378"/>
      <c r="AB37" s="1603" t="s">
        <v>17</v>
      </c>
      <c r="AC37" s="1603"/>
      <c r="AD37" s="571"/>
      <c r="AE37" s="571"/>
      <c r="AF37" s="571"/>
      <c r="AG37" s="571"/>
      <c r="AH37" s="1603" t="s">
        <v>386</v>
      </c>
      <c r="AI37" s="1603"/>
      <c r="AJ37" s="378"/>
      <c r="AK37" s="379"/>
    </row>
    <row r="38" spans="1:47" ht="18.75" customHeight="1" thickBot="1" x14ac:dyDescent="0.45">
      <c r="A38" s="381"/>
      <c r="B38" s="1568" t="s">
        <v>416</v>
      </c>
      <c r="C38" s="1568" t="s">
        <v>81</v>
      </c>
      <c r="D38" s="1568"/>
      <c r="E38" s="1568"/>
      <c r="F38" s="1568"/>
      <c r="G38" s="1568" t="s">
        <v>15</v>
      </c>
      <c r="H38" s="1568"/>
      <c r="I38" s="1568"/>
      <c r="J38" s="1568" t="s">
        <v>16</v>
      </c>
      <c r="K38" s="1568"/>
      <c r="L38" s="1568"/>
      <c r="M38" s="1568" t="s">
        <v>29</v>
      </c>
      <c r="N38" s="1605" t="s">
        <v>174</v>
      </c>
      <c r="O38" s="233"/>
      <c r="P38" s="234"/>
      <c r="Q38" s="1606" t="s">
        <v>421</v>
      </c>
      <c r="S38" s="1607"/>
      <c r="T38" s="1608"/>
      <c r="U38" s="1608"/>
      <c r="V38" s="1608"/>
      <c r="W38" s="1609"/>
      <c r="X38" s="663" t="s">
        <v>496</v>
      </c>
      <c r="Y38" s="594"/>
      <c r="Z38" s="594"/>
      <c r="AA38" s="662"/>
      <c r="AB38" s="382"/>
      <c r="AC38" s="1604" t="s">
        <v>17</v>
      </c>
      <c r="AD38" s="1604"/>
      <c r="AE38" s="1557"/>
      <c r="AF38" s="1557"/>
      <c r="AG38" s="1557"/>
      <c r="AH38" s="1557"/>
      <c r="AI38" s="1604" t="s">
        <v>386</v>
      </c>
      <c r="AJ38" s="1604"/>
      <c r="AK38" s="383"/>
    </row>
    <row r="39" spans="1:47" ht="18.75" customHeight="1" thickBot="1" x14ac:dyDescent="0.45">
      <c r="A39" s="384"/>
      <c r="B39" s="644"/>
      <c r="C39" s="644"/>
      <c r="D39" s="644"/>
      <c r="E39" s="644"/>
      <c r="F39" s="644"/>
      <c r="G39" s="644"/>
      <c r="H39" s="644"/>
      <c r="I39" s="644"/>
      <c r="J39" s="644"/>
      <c r="K39" s="644"/>
      <c r="L39" s="644"/>
      <c r="M39" s="644"/>
      <c r="N39" s="1453"/>
      <c r="O39" s="52"/>
      <c r="P39" s="141"/>
      <c r="Q39" s="742"/>
      <c r="S39" s="58" t="s">
        <v>77</v>
      </c>
      <c r="T39" s="31" t="s">
        <v>497</v>
      </c>
      <c r="AG39" s="372"/>
    </row>
    <row r="40" spans="1:47" ht="18.75" customHeight="1" x14ac:dyDescent="0.4">
      <c r="Q40" s="66"/>
      <c r="AC40" s="237"/>
      <c r="AK40" s="248"/>
      <c r="AL40" s="248"/>
      <c r="AM40" s="248"/>
      <c r="AN40" s="43"/>
      <c r="AO40" s="311"/>
    </row>
    <row r="41" spans="1:47" ht="18.75" customHeight="1" x14ac:dyDescent="0.4">
      <c r="Q41" s="66"/>
      <c r="R41" s="66"/>
      <c r="S41" s="66"/>
      <c r="T41" s="66"/>
      <c r="U41" s="66"/>
      <c r="V41" s="66"/>
      <c r="W41" s="66"/>
      <c r="AC41" s="237"/>
      <c r="AK41" s="248"/>
      <c r="AL41" s="248"/>
      <c r="AM41" s="248"/>
      <c r="AN41" s="43"/>
      <c r="AO41" s="311"/>
    </row>
    <row r="42" spans="1:47" ht="18.75" customHeight="1" x14ac:dyDescent="0.4">
      <c r="R42" s="66"/>
      <c r="S42" s="66"/>
      <c r="T42" s="66"/>
      <c r="U42" s="66"/>
      <c r="V42" s="66"/>
      <c r="W42" s="66"/>
      <c r="AC42" s="237"/>
      <c r="AK42" s="248"/>
      <c r="AL42" s="248"/>
      <c r="AM42" s="248"/>
      <c r="AN42" s="43"/>
      <c r="AO42" s="311"/>
    </row>
    <row r="43" spans="1:47" ht="18.75" customHeight="1" x14ac:dyDescent="0.4">
      <c r="T43" s="385"/>
      <c r="U43" s="385"/>
      <c r="V43" s="385"/>
      <c r="W43" s="385"/>
      <c r="X43" s="386"/>
      <c r="Y43" s="386"/>
      <c r="Z43" s="386"/>
      <c r="AA43" s="386"/>
      <c r="AK43" s="248"/>
      <c r="AL43" s="248"/>
      <c r="AM43" s="248"/>
      <c r="AN43" s="43"/>
      <c r="AO43" s="311"/>
    </row>
    <row r="44" spans="1:47" ht="18.75" customHeight="1" x14ac:dyDescent="0.4">
      <c r="Q44" s="66"/>
      <c r="T44" s="385"/>
      <c r="U44" s="385"/>
      <c r="V44" s="385"/>
      <c r="W44" s="385"/>
      <c r="X44" s="386"/>
      <c r="Y44" s="386"/>
      <c r="Z44" s="386"/>
      <c r="AA44" s="386"/>
      <c r="AB44" s="387"/>
      <c r="AC44" s="387"/>
      <c r="AK44" s="248"/>
      <c r="AL44" s="248"/>
      <c r="AM44" s="248"/>
      <c r="AN44" s="43"/>
      <c r="AO44" s="311"/>
    </row>
    <row r="45" spans="1:47" ht="18.75" customHeight="1" x14ac:dyDescent="0.4">
      <c r="Q45" s="66"/>
      <c r="R45" s="66"/>
      <c r="S45" s="66"/>
      <c r="T45" s="388"/>
      <c r="U45" s="388"/>
      <c r="V45" s="388"/>
      <c r="W45" s="388"/>
      <c r="X45" s="389"/>
      <c r="Y45" s="389"/>
      <c r="Z45" s="389"/>
      <c r="AA45" s="389"/>
      <c r="AB45" s="387"/>
      <c r="AC45" s="387"/>
      <c r="AK45" s="248"/>
      <c r="AL45" s="248"/>
      <c r="AM45" s="248"/>
      <c r="AN45" s="390"/>
      <c r="AO45" s="43"/>
      <c r="AP45" s="311"/>
    </row>
    <row r="46" spans="1:47" ht="18.75" customHeight="1" x14ac:dyDescent="0.4">
      <c r="Q46" s="66"/>
      <c r="R46" s="66"/>
      <c r="S46" s="66"/>
      <c r="T46" s="388"/>
      <c r="U46" s="388"/>
      <c r="V46" s="388"/>
      <c r="W46" s="388"/>
      <c r="X46" s="389"/>
      <c r="Y46" s="389"/>
      <c r="Z46" s="389"/>
      <c r="AA46" s="389"/>
    </row>
    <row r="47" spans="1:47" ht="18.75" customHeight="1" x14ac:dyDescent="0.4">
      <c r="R47" s="66"/>
      <c r="S47" s="66"/>
      <c r="T47" s="66"/>
      <c r="U47" s="66"/>
      <c r="V47" s="66"/>
      <c r="W47" s="66"/>
    </row>
    <row r="48" spans="1:47" ht="18.75" customHeight="1" x14ac:dyDescent="0.4">
      <c r="R48" s="391"/>
      <c r="S48" s="391"/>
      <c r="T48" s="391"/>
      <c r="U48" s="391"/>
      <c r="V48" s="391"/>
      <c r="W48" s="391"/>
      <c r="X48" s="391"/>
      <c r="Y48" s="391"/>
      <c r="Z48" s="391"/>
      <c r="AC48" s="237"/>
    </row>
    <row r="49" spans="18:29" ht="18.75" customHeight="1" x14ac:dyDescent="0.4">
      <c r="R49" s="391"/>
      <c r="S49" s="391"/>
      <c r="T49" s="391"/>
      <c r="U49" s="391"/>
      <c r="V49" s="391"/>
      <c r="W49" s="391"/>
      <c r="X49" s="391"/>
      <c r="Y49" s="391"/>
      <c r="Z49" s="391"/>
      <c r="AC49" s="237"/>
    </row>
    <row r="50" spans="18:29" ht="18.75" customHeight="1" x14ac:dyDescent="0.4"/>
    <row r="51" spans="18:29" ht="18.75" customHeight="1" x14ac:dyDescent="0.4"/>
    <row r="52" spans="18:29" ht="18.75" customHeight="1" x14ac:dyDescent="0.4"/>
    <row r="53" spans="18:29" ht="18.75" customHeight="1" x14ac:dyDescent="0.4"/>
    <row r="54" spans="18:29" ht="18.75" customHeight="1" x14ac:dyDescent="0.4"/>
    <row r="55" spans="18:29" ht="18.75" customHeight="1" x14ac:dyDescent="0.4"/>
    <row r="56" spans="18:29" ht="18.75" customHeight="1" x14ac:dyDescent="0.4"/>
    <row r="57" spans="18:29" ht="18.75" customHeight="1" x14ac:dyDescent="0.4"/>
    <row r="58" spans="18:29" ht="18.75" customHeight="1" x14ac:dyDescent="0.4"/>
    <row r="59" spans="18:29" ht="18.75" customHeight="1" x14ac:dyDescent="0.4"/>
    <row r="60" spans="18:29" ht="18.75" customHeight="1" x14ac:dyDescent="0.4"/>
    <row r="61" spans="18:29" ht="18.75" customHeight="1" x14ac:dyDescent="0.4"/>
    <row r="62" spans="18:29" ht="18.75" customHeight="1" x14ac:dyDescent="0.4"/>
    <row r="63" spans="18:29" ht="18.75" customHeight="1" x14ac:dyDescent="0.4"/>
    <row r="64" spans="18: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117">
    <mergeCell ref="X38:AA38"/>
    <mergeCell ref="AC38:AD38"/>
    <mergeCell ref="S37:W38"/>
    <mergeCell ref="X37:Y37"/>
    <mergeCell ref="AB37:AC37"/>
    <mergeCell ref="AH37:AI37"/>
    <mergeCell ref="AD34:AG34"/>
    <mergeCell ref="AD35:AG35"/>
    <mergeCell ref="AD36:AG36"/>
    <mergeCell ref="AD37:AG37"/>
    <mergeCell ref="AE38:AH38"/>
    <mergeCell ref="AH32:AH33"/>
    <mergeCell ref="A33:H34"/>
    <mergeCell ref="L33:L34"/>
    <mergeCell ref="O33:O34"/>
    <mergeCell ref="S34:W36"/>
    <mergeCell ref="X34:Y34"/>
    <mergeCell ref="AB34:AC34"/>
    <mergeCell ref="B38:B39"/>
    <mergeCell ref="C38:C39"/>
    <mergeCell ref="D38:F39"/>
    <mergeCell ref="G38:G39"/>
    <mergeCell ref="H38:I39"/>
    <mergeCell ref="J38:J39"/>
    <mergeCell ref="AH34:AI34"/>
    <mergeCell ref="X35:Y35"/>
    <mergeCell ref="AB35:AC35"/>
    <mergeCell ref="AH35:AI35"/>
    <mergeCell ref="X36:Y36"/>
    <mergeCell ref="AH36:AI36"/>
    <mergeCell ref="AI38:AJ38"/>
    <mergeCell ref="K38:L39"/>
    <mergeCell ref="M38:M39"/>
    <mergeCell ref="N38:N39"/>
    <mergeCell ref="Q38:Q39"/>
    <mergeCell ref="A31:H32"/>
    <mergeCell ref="J31:J32"/>
    <mergeCell ref="K31:K32"/>
    <mergeCell ref="L31:M32"/>
    <mergeCell ref="N31:O32"/>
    <mergeCell ref="S26:Y27"/>
    <mergeCell ref="Q31:Q32"/>
    <mergeCell ref="S32:Y33"/>
    <mergeCell ref="AD32:AD33"/>
    <mergeCell ref="N27:N28"/>
    <mergeCell ref="Q27:Q28"/>
    <mergeCell ref="I25:J26"/>
    <mergeCell ref="K25:K26"/>
    <mergeCell ref="L25:L26"/>
    <mergeCell ref="M25:M26"/>
    <mergeCell ref="N25:O26"/>
    <mergeCell ref="P25:Q26"/>
    <mergeCell ref="A29:H30"/>
    <mergeCell ref="L29:L30"/>
    <mergeCell ref="O29:O30"/>
    <mergeCell ref="AH18:AI19"/>
    <mergeCell ref="S20:U23"/>
    <mergeCell ref="V20:Y21"/>
    <mergeCell ref="AB20:AC21"/>
    <mergeCell ref="AD20:AG21"/>
    <mergeCell ref="AH20:AI21"/>
    <mergeCell ref="V22:Y23"/>
    <mergeCell ref="Z22:AK23"/>
    <mergeCell ref="A23:H26"/>
    <mergeCell ref="L23:L24"/>
    <mergeCell ref="O23:O24"/>
    <mergeCell ref="S24:Y25"/>
    <mergeCell ref="AB24:AB25"/>
    <mergeCell ref="AC24:AC25"/>
    <mergeCell ref="AD24:AE25"/>
    <mergeCell ref="AF24:AG25"/>
    <mergeCell ref="AJ24:AJ25"/>
    <mergeCell ref="AB26:AC27"/>
    <mergeCell ref="AD26:AG27"/>
    <mergeCell ref="AH26:AI27"/>
    <mergeCell ref="A27:H28"/>
    <mergeCell ref="J27:J28"/>
    <mergeCell ref="K27:K28"/>
    <mergeCell ref="L27:M28"/>
    <mergeCell ref="AJ8:AJ9"/>
    <mergeCell ref="S10:Y11"/>
    <mergeCell ref="AB10:AC11"/>
    <mergeCell ref="AD10:AG11"/>
    <mergeCell ref="AH10:AI11"/>
    <mergeCell ref="AJ12:AJ13"/>
    <mergeCell ref="A13:Q20"/>
    <mergeCell ref="S14:Y15"/>
    <mergeCell ref="AB14:AC15"/>
    <mergeCell ref="AD14:AG15"/>
    <mergeCell ref="AH14:AI15"/>
    <mergeCell ref="S16:Y17"/>
    <mergeCell ref="AB16:AC17"/>
    <mergeCell ref="AD16:AG17"/>
    <mergeCell ref="AH16:AI17"/>
    <mergeCell ref="A12:Q12"/>
    <mergeCell ref="S12:Y13"/>
    <mergeCell ref="AB12:AB13"/>
    <mergeCell ref="AC12:AC13"/>
    <mergeCell ref="AD12:AE13"/>
    <mergeCell ref="AF12:AG13"/>
    <mergeCell ref="S18:Y19"/>
    <mergeCell ref="AB18:AC19"/>
    <mergeCell ref="AD18:AG19"/>
    <mergeCell ref="A3:Q3"/>
    <mergeCell ref="S3:Y4"/>
    <mergeCell ref="AD3:AD4"/>
    <mergeCell ref="AH3:AH4"/>
    <mergeCell ref="A4:Q11"/>
    <mergeCell ref="S6:Y7"/>
    <mergeCell ref="AB6:AC7"/>
    <mergeCell ref="AD6:AG7"/>
    <mergeCell ref="AH6:AI7"/>
    <mergeCell ref="S8:Y9"/>
    <mergeCell ref="AB8:AB9"/>
    <mergeCell ref="AC8:AC9"/>
    <mergeCell ref="AD8:AE9"/>
    <mergeCell ref="AF8:AG9"/>
  </mergeCells>
  <phoneticPr fontId="1"/>
  <printOptions horizontalCentered="1" verticalCentered="1"/>
  <pageMargins left="0.70866141732283472" right="0.19685039370078741" top="0.39370078740157483" bottom="0.39370078740157483" header="0.39370078740157483" footer="0"/>
  <pageSetup paperSize="9" scale="74" orientation="landscape" blackAndWhite="1" r:id="rId1"/>
  <headerFooter scaleWithDoc="0">
    <oddFooter>&amp;C14/22&amp;R&amp;F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28</xdr:col>
                    <xdr:colOff>95250</xdr:colOff>
                    <xdr:row>31</xdr:row>
                    <xdr:rowOff>114300</xdr:rowOff>
                  </from>
                  <to>
                    <xdr:col>29</xdr:col>
                    <xdr:colOff>0</xdr:colOff>
                    <xdr:row>32</xdr:row>
                    <xdr:rowOff>95250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0</xdr:col>
                    <xdr:colOff>95250</xdr:colOff>
                    <xdr:row>37</xdr:row>
                    <xdr:rowOff>114300</xdr:rowOff>
                  </from>
                  <to>
                    <xdr:col>1</xdr:col>
                    <xdr:colOff>0</xdr:colOff>
                    <xdr:row>38</xdr:row>
                    <xdr:rowOff>95250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15</xdr:col>
                    <xdr:colOff>95250</xdr:colOff>
                    <xdr:row>37</xdr:row>
                    <xdr:rowOff>114300</xdr:rowOff>
                  </from>
                  <to>
                    <xdr:col>16</xdr:col>
                    <xdr:colOff>0</xdr:colOff>
                    <xdr:row>38</xdr:row>
                    <xdr:rowOff>95250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10</xdr:col>
                    <xdr:colOff>95250</xdr:colOff>
                    <xdr:row>22</xdr:row>
                    <xdr:rowOff>114300</xdr:rowOff>
                  </from>
                  <to>
                    <xdr:col>11</xdr:col>
                    <xdr:colOff>0</xdr:colOff>
                    <xdr:row>23</xdr:row>
                    <xdr:rowOff>95250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13</xdr:col>
                    <xdr:colOff>95250</xdr:colOff>
                    <xdr:row>22</xdr:row>
                    <xdr:rowOff>114300</xdr:rowOff>
                  </from>
                  <to>
                    <xdr:col>14</xdr:col>
                    <xdr:colOff>0</xdr:colOff>
                    <xdr:row>23</xdr:row>
                    <xdr:rowOff>95250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8</xdr:col>
                    <xdr:colOff>95250</xdr:colOff>
                    <xdr:row>26</xdr:row>
                    <xdr:rowOff>114300</xdr:rowOff>
                  </from>
                  <to>
                    <xdr:col>9</xdr:col>
                    <xdr:colOff>0</xdr:colOff>
                    <xdr:row>27</xdr:row>
                    <xdr:rowOff>95250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15</xdr:col>
                    <xdr:colOff>95250</xdr:colOff>
                    <xdr:row>26</xdr:row>
                    <xdr:rowOff>114300</xdr:rowOff>
                  </from>
                  <to>
                    <xdr:col>16</xdr:col>
                    <xdr:colOff>0</xdr:colOff>
                    <xdr:row>27</xdr:row>
                    <xdr:rowOff>95250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8</xdr:col>
                    <xdr:colOff>95250</xdr:colOff>
                    <xdr:row>30</xdr:row>
                    <xdr:rowOff>114300</xdr:rowOff>
                  </from>
                  <to>
                    <xdr:col>9</xdr:col>
                    <xdr:colOff>0</xdr:colOff>
                    <xdr:row>31</xdr:row>
                    <xdr:rowOff>95250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15</xdr:col>
                    <xdr:colOff>95250</xdr:colOff>
                    <xdr:row>30</xdr:row>
                    <xdr:rowOff>114300</xdr:rowOff>
                  </from>
                  <to>
                    <xdr:col>16</xdr:col>
                    <xdr:colOff>0</xdr:colOff>
                    <xdr:row>31</xdr:row>
                    <xdr:rowOff>95250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7184-5C9C-4676-93C7-100B55FD6A07}">
  <sheetPr>
    <tabColor theme="7" tint="0.79998168889431442"/>
    <pageSetUpPr fitToPage="1"/>
  </sheetPr>
  <dimension ref="A1:BZ137"/>
  <sheetViews>
    <sheetView view="pageBreakPreview" zoomScale="68" zoomScaleNormal="70" zoomScaleSheetLayoutView="68" workbookViewId="0">
      <selection activeCell="A6" sqref="A6:D8"/>
    </sheetView>
  </sheetViews>
  <sheetFormatPr defaultRowHeight="16.5" x14ac:dyDescent="0.4"/>
  <cols>
    <col min="1" max="62" width="4.375" style="26" customWidth="1"/>
    <col min="63" max="78" width="9" style="26"/>
    <col min="79"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60" t="s">
        <v>899</v>
      </c>
      <c r="B1" s="359"/>
      <c r="C1" s="359"/>
      <c r="K1" s="359"/>
      <c r="L1" s="359"/>
    </row>
    <row r="2" spans="1:44" ht="18.75" customHeight="1" thickBot="1" x14ac:dyDescent="0.45">
      <c r="A2" s="31" t="str">
        <f>"入院及び付添看護の状況(令和"&amp;表紙・鑑!S3-1&amp;"年度）"</f>
        <v>入院及び付添看護の状況(令和3年度）</v>
      </c>
    </row>
    <row r="3" spans="1:44" ht="18.75" customHeight="1" x14ac:dyDescent="0.4">
      <c r="A3" s="1615" t="s">
        <v>900</v>
      </c>
      <c r="B3" s="1611"/>
      <c r="C3" s="1611"/>
      <c r="D3" s="1611"/>
      <c r="E3" s="1611" t="s">
        <v>498</v>
      </c>
      <c r="F3" s="1611"/>
      <c r="G3" s="1611"/>
      <c r="H3" s="1613" t="s">
        <v>901</v>
      </c>
      <c r="I3" s="1613"/>
      <c r="J3" s="1613"/>
      <c r="K3" s="1613"/>
      <c r="L3" s="1613"/>
      <c r="M3" s="1613"/>
      <c r="N3" s="1613"/>
      <c r="O3" s="756" t="s">
        <v>902</v>
      </c>
      <c r="P3" s="756"/>
      <c r="Q3" s="756"/>
      <c r="R3" s="1611" t="s">
        <v>903</v>
      </c>
      <c r="S3" s="1611"/>
      <c r="T3" s="756" t="s">
        <v>499</v>
      </c>
      <c r="U3" s="756"/>
      <c r="V3" s="1617"/>
      <c r="W3" s="1610" t="s">
        <v>904</v>
      </c>
      <c r="X3" s="1611"/>
      <c r="Y3" s="1611"/>
      <c r="Z3" s="1611"/>
      <c r="AA3" s="1611" t="s">
        <v>498</v>
      </c>
      <c r="AB3" s="1611"/>
      <c r="AC3" s="1611"/>
      <c r="AD3" s="1613" t="s">
        <v>901</v>
      </c>
      <c r="AE3" s="1613"/>
      <c r="AF3" s="1613"/>
      <c r="AG3" s="1613"/>
      <c r="AH3" s="1613"/>
      <c r="AI3" s="1613"/>
      <c r="AJ3" s="1613"/>
      <c r="AK3" s="756" t="s">
        <v>902</v>
      </c>
      <c r="AL3" s="756"/>
      <c r="AM3" s="756"/>
      <c r="AN3" s="1611" t="s">
        <v>903</v>
      </c>
      <c r="AO3" s="1611"/>
      <c r="AP3" s="756" t="s">
        <v>499</v>
      </c>
      <c r="AQ3" s="756"/>
      <c r="AR3" s="758"/>
    </row>
    <row r="4" spans="1:44" ht="18.75" customHeight="1" x14ac:dyDescent="0.4">
      <c r="A4" s="1616"/>
      <c r="B4" s="760"/>
      <c r="C4" s="760"/>
      <c r="D4" s="760"/>
      <c r="E4" s="760"/>
      <c r="F4" s="760"/>
      <c r="G4" s="760"/>
      <c r="H4" s="757" t="s">
        <v>500</v>
      </c>
      <c r="I4" s="757"/>
      <c r="J4" s="757"/>
      <c r="K4" s="757"/>
      <c r="L4" s="757" t="s">
        <v>501</v>
      </c>
      <c r="M4" s="757"/>
      <c r="N4" s="757"/>
      <c r="O4" s="757"/>
      <c r="P4" s="757"/>
      <c r="Q4" s="757"/>
      <c r="R4" s="760"/>
      <c r="S4" s="760"/>
      <c r="T4" s="757"/>
      <c r="U4" s="757"/>
      <c r="V4" s="1618"/>
      <c r="W4" s="1612"/>
      <c r="X4" s="760"/>
      <c r="Y4" s="760"/>
      <c r="Z4" s="760"/>
      <c r="AA4" s="760"/>
      <c r="AB4" s="760"/>
      <c r="AC4" s="760"/>
      <c r="AD4" s="757" t="s">
        <v>500</v>
      </c>
      <c r="AE4" s="757"/>
      <c r="AF4" s="757"/>
      <c r="AG4" s="757"/>
      <c r="AH4" s="757" t="s">
        <v>501</v>
      </c>
      <c r="AI4" s="757"/>
      <c r="AJ4" s="757"/>
      <c r="AK4" s="757"/>
      <c r="AL4" s="757"/>
      <c r="AM4" s="757"/>
      <c r="AN4" s="760"/>
      <c r="AO4" s="760"/>
      <c r="AP4" s="757"/>
      <c r="AQ4" s="757"/>
      <c r="AR4" s="759"/>
    </row>
    <row r="5" spans="1:44" ht="18.75" customHeight="1" x14ac:dyDescent="0.4">
      <c r="A5" s="1616"/>
      <c r="B5" s="760"/>
      <c r="C5" s="760"/>
      <c r="D5" s="760"/>
      <c r="E5" s="760"/>
      <c r="F5" s="760"/>
      <c r="G5" s="760"/>
      <c r="H5" s="1614"/>
      <c r="I5" s="1614"/>
      <c r="J5" s="1614"/>
      <c r="K5" s="1614"/>
      <c r="L5" s="1614"/>
      <c r="M5" s="1614"/>
      <c r="N5" s="1614"/>
      <c r="O5" s="757"/>
      <c r="P5" s="757"/>
      <c r="Q5" s="757"/>
      <c r="R5" s="760"/>
      <c r="S5" s="760"/>
      <c r="T5" s="757"/>
      <c r="U5" s="757"/>
      <c r="V5" s="1618"/>
      <c r="W5" s="1612"/>
      <c r="X5" s="760"/>
      <c r="Y5" s="760"/>
      <c r="Z5" s="760"/>
      <c r="AA5" s="760"/>
      <c r="AB5" s="760"/>
      <c r="AC5" s="760"/>
      <c r="AD5" s="1614"/>
      <c r="AE5" s="1614"/>
      <c r="AF5" s="1614"/>
      <c r="AG5" s="1614"/>
      <c r="AH5" s="1614"/>
      <c r="AI5" s="1614"/>
      <c r="AJ5" s="1614"/>
      <c r="AK5" s="757"/>
      <c r="AL5" s="757"/>
      <c r="AM5" s="757"/>
      <c r="AN5" s="760"/>
      <c r="AO5" s="760"/>
      <c r="AP5" s="757"/>
      <c r="AQ5" s="757"/>
      <c r="AR5" s="759"/>
    </row>
    <row r="6" spans="1:44" ht="18.75" customHeight="1" x14ac:dyDescent="0.4">
      <c r="A6" s="1630"/>
      <c r="B6" s="1620"/>
      <c r="C6" s="1620"/>
      <c r="D6" s="1620"/>
      <c r="E6" s="392" t="s">
        <v>502</v>
      </c>
      <c r="F6" s="1622"/>
      <c r="G6" s="1623"/>
      <c r="H6" s="1415"/>
      <c r="I6" s="1415"/>
      <c r="J6" s="1415"/>
      <c r="K6" s="1415"/>
      <c r="L6" s="1415"/>
      <c r="M6" s="1415"/>
      <c r="N6" s="1415"/>
      <c r="O6" s="1624"/>
      <c r="P6" s="1624"/>
      <c r="Q6" s="1624"/>
      <c r="R6" s="366"/>
      <c r="S6" s="263" t="s">
        <v>503</v>
      </c>
      <c r="T6" s="1624"/>
      <c r="U6" s="1624"/>
      <c r="V6" s="1590"/>
      <c r="W6" s="1619"/>
      <c r="X6" s="1620"/>
      <c r="Y6" s="1620"/>
      <c r="Z6" s="1620"/>
      <c r="AA6" s="392" t="s">
        <v>502</v>
      </c>
      <c r="AB6" s="1622"/>
      <c r="AC6" s="1623"/>
      <c r="AD6" s="1415"/>
      <c r="AE6" s="1415"/>
      <c r="AF6" s="1415"/>
      <c r="AG6" s="1415"/>
      <c r="AH6" s="1415"/>
      <c r="AI6" s="1415"/>
      <c r="AJ6" s="1415"/>
      <c r="AK6" s="1624"/>
      <c r="AL6" s="1624"/>
      <c r="AM6" s="1624"/>
      <c r="AN6" s="366"/>
      <c r="AO6" s="263" t="s">
        <v>503</v>
      </c>
      <c r="AP6" s="1624"/>
      <c r="AQ6" s="1624"/>
      <c r="AR6" s="1625"/>
    </row>
    <row r="7" spans="1:44" ht="18.75" customHeight="1" x14ac:dyDescent="0.4">
      <c r="A7" s="1631"/>
      <c r="B7" s="682"/>
      <c r="C7" s="682"/>
      <c r="D7" s="682"/>
      <c r="E7" s="270" t="s">
        <v>504</v>
      </c>
      <c r="F7" s="643"/>
      <c r="G7" s="1412"/>
      <c r="H7" s="1415"/>
      <c r="I7" s="1415"/>
      <c r="J7" s="1415"/>
      <c r="K7" s="1415"/>
      <c r="L7" s="1415"/>
      <c r="M7" s="1415"/>
      <c r="N7" s="1415"/>
      <c r="O7" s="1415"/>
      <c r="P7" s="1415"/>
      <c r="Q7" s="1415"/>
      <c r="R7" s="376"/>
      <c r="S7" s="276"/>
      <c r="T7" s="1415"/>
      <c r="U7" s="1415"/>
      <c r="V7" s="1633"/>
      <c r="W7" s="1621"/>
      <c r="X7" s="682"/>
      <c r="Y7" s="682"/>
      <c r="Z7" s="682"/>
      <c r="AA7" s="270" t="s">
        <v>504</v>
      </c>
      <c r="AB7" s="643"/>
      <c r="AC7" s="1412"/>
      <c r="AD7" s="1415"/>
      <c r="AE7" s="1415"/>
      <c r="AF7" s="1415"/>
      <c r="AG7" s="1415"/>
      <c r="AH7" s="1415"/>
      <c r="AI7" s="1415"/>
      <c r="AJ7" s="1415"/>
      <c r="AK7" s="1415"/>
      <c r="AL7" s="1415"/>
      <c r="AM7" s="1415"/>
      <c r="AN7" s="376"/>
      <c r="AO7" s="276"/>
      <c r="AP7" s="1415"/>
      <c r="AQ7" s="1415"/>
      <c r="AR7" s="1626"/>
    </row>
    <row r="8" spans="1:44" ht="18.75" customHeight="1" x14ac:dyDescent="0.4">
      <c r="A8" s="1631"/>
      <c r="B8" s="682"/>
      <c r="C8" s="682"/>
      <c r="D8" s="1632"/>
      <c r="E8" s="1627" t="str">
        <f>IF(ISERROR(F7-F6+1),"",IF(AND(F6=0,F7=0),"日間",F7-F6+1&amp;"日間"))</f>
        <v>日間</v>
      </c>
      <c r="F8" s="1628"/>
      <c r="G8" s="1629"/>
      <c r="H8" s="1415"/>
      <c r="I8" s="1415"/>
      <c r="J8" s="1415"/>
      <c r="K8" s="1415"/>
      <c r="L8" s="1415"/>
      <c r="M8" s="1415"/>
      <c r="N8" s="1415"/>
      <c r="O8" s="1415"/>
      <c r="P8" s="1415"/>
      <c r="Q8" s="1415"/>
      <c r="R8" s="367"/>
      <c r="S8" s="264" t="s">
        <v>505</v>
      </c>
      <c r="T8" s="1415"/>
      <c r="U8" s="1415"/>
      <c r="V8" s="1633"/>
      <c r="W8" s="1621"/>
      <c r="X8" s="682"/>
      <c r="Y8" s="682"/>
      <c r="Z8" s="682"/>
      <c r="AA8" s="1627" t="str">
        <f>IF(ISERROR(AB7-AB6+1),"",IF(AND(AB6=0,AB7=0),"日間",AB7-AB6+1&amp;"日間"))</f>
        <v>日間</v>
      </c>
      <c r="AB8" s="1628"/>
      <c r="AC8" s="1629"/>
      <c r="AD8" s="1415"/>
      <c r="AE8" s="1415"/>
      <c r="AF8" s="1415"/>
      <c r="AG8" s="1415"/>
      <c r="AH8" s="1415"/>
      <c r="AI8" s="1415"/>
      <c r="AJ8" s="1415"/>
      <c r="AK8" s="1415"/>
      <c r="AL8" s="1415"/>
      <c r="AM8" s="1415"/>
      <c r="AN8" s="367"/>
      <c r="AO8" s="264" t="s">
        <v>505</v>
      </c>
      <c r="AP8" s="1415"/>
      <c r="AQ8" s="1415"/>
      <c r="AR8" s="1626"/>
    </row>
    <row r="9" spans="1:44" ht="18.75" customHeight="1" x14ac:dyDescent="0.4">
      <c r="A9" s="1631"/>
      <c r="B9" s="682"/>
      <c r="C9" s="682"/>
      <c r="D9" s="682"/>
      <c r="E9" s="393" t="s">
        <v>502</v>
      </c>
      <c r="F9" s="1634"/>
      <c r="G9" s="1635"/>
      <c r="H9" s="1415"/>
      <c r="I9" s="1415"/>
      <c r="J9" s="1415"/>
      <c r="K9" s="1415"/>
      <c r="L9" s="1415"/>
      <c r="M9" s="1415"/>
      <c r="N9" s="1415"/>
      <c r="O9" s="1624"/>
      <c r="P9" s="1624"/>
      <c r="Q9" s="1624"/>
      <c r="R9" s="366"/>
      <c r="S9" s="263" t="s">
        <v>503</v>
      </c>
      <c r="T9" s="1624"/>
      <c r="U9" s="1624"/>
      <c r="V9" s="1590"/>
      <c r="W9" s="1621"/>
      <c r="X9" s="682"/>
      <c r="Y9" s="682"/>
      <c r="Z9" s="682"/>
      <c r="AA9" s="393" t="s">
        <v>502</v>
      </c>
      <c r="AB9" s="1634"/>
      <c r="AC9" s="1635"/>
      <c r="AD9" s="1415"/>
      <c r="AE9" s="1415"/>
      <c r="AF9" s="1415"/>
      <c r="AG9" s="1415"/>
      <c r="AH9" s="1415"/>
      <c r="AI9" s="1415"/>
      <c r="AJ9" s="1415"/>
      <c r="AK9" s="1624"/>
      <c r="AL9" s="1624"/>
      <c r="AM9" s="1624"/>
      <c r="AN9" s="366"/>
      <c r="AO9" s="263" t="s">
        <v>503</v>
      </c>
      <c r="AP9" s="1624"/>
      <c r="AQ9" s="1624"/>
      <c r="AR9" s="1625"/>
    </row>
    <row r="10" spans="1:44" ht="18.75" customHeight="1" x14ac:dyDescent="0.4">
      <c r="A10" s="1631"/>
      <c r="B10" s="682"/>
      <c r="C10" s="682"/>
      <c r="D10" s="682"/>
      <c r="E10" s="270" t="s">
        <v>504</v>
      </c>
      <c r="F10" s="643"/>
      <c r="G10" s="1412"/>
      <c r="H10" s="1415"/>
      <c r="I10" s="1415"/>
      <c r="J10" s="1415"/>
      <c r="K10" s="1415"/>
      <c r="L10" s="1415"/>
      <c r="M10" s="1415"/>
      <c r="N10" s="1415"/>
      <c r="O10" s="1415"/>
      <c r="P10" s="1415"/>
      <c r="Q10" s="1415"/>
      <c r="R10" s="376"/>
      <c r="S10" s="276"/>
      <c r="T10" s="1415"/>
      <c r="U10" s="1415"/>
      <c r="V10" s="1633"/>
      <c r="W10" s="1621"/>
      <c r="X10" s="682"/>
      <c r="Y10" s="682"/>
      <c r="Z10" s="682"/>
      <c r="AA10" s="270" t="s">
        <v>504</v>
      </c>
      <c r="AB10" s="643"/>
      <c r="AC10" s="1412"/>
      <c r="AD10" s="1415"/>
      <c r="AE10" s="1415"/>
      <c r="AF10" s="1415"/>
      <c r="AG10" s="1415"/>
      <c r="AH10" s="1415"/>
      <c r="AI10" s="1415"/>
      <c r="AJ10" s="1415"/>
      <c r="AK10" s="1415"/>
      <c r="AL10" s="1415"/>
      <c r="AM10" s="1415"/>
      <c r="AN10" s="376"/>
      <c r="AO10" s="276"/>
      <c r="AP10" s="1415"/>
      <c r="AQ10" s="1415"/>
      <c r="AR10" s="1626"/>
    </row>
    <row r="11" spans="1:44" ht="18.75" customHeight="1" x14ac:dyDescent="0.4">
      <c r="A11" s="1631"/>
      <c r="B11" s="682"/>
      <c r="C11" s="682"/>
      <c r="D11" s="682"/>
      <c r="E11" s="1627" t="str">
        <f>IF(ISERROR(F10-F9+1),"",IF(AND(F9=0,F10=0),"日間",F10-F9+1&amp;"日間"))</f>
        <v>日間</v>
      </c>
      <c r="F11" s="1628"/>
      <c r="G11" s="1629"/>
      <c r="H11" s="1415"/>
      <c r="I11" s="1415"/>
      <c r="J11" s="1415"/>
      <c r="K11" s="1415"/>
      <c r="L11" s="1415"/>
      <c r="M11" s="1415"/>
      <c r="N11" s="1415"/>
      <c r="O11" s="1415"/>
      <c r="P11" s="1415"/>
      <c r="Q11" s="1415"/>
      <c r="R11" s="367"/>
      <c r="S11" s="264" t="s">
        <v>505</v>
      </c>
      <c r="T11" s="1415"/>
      <c r="U11" s="1415"/>
      <c r="V11" s="1633"/>
      <c r="W11" s="1621"/>
      <c r="X11" s="682"/>
      <c r="Y11" s="682"/>
      <c r="Z11" s="682"/>
      <c r="AA11" s="1627" t="str">
        <f>IF(ISERROR(AB10-AB9+1),"",IF(AND(AB9=0,AB10=0),"日間",AB10-AB9+1&amp;"日間"))</f>
        <v>日間</v>
      </c>
      <c r="AB11" s="1628"/>
      <c r="AC11" s="1629"/>
      <c r="AD11" s="1415"/>
      <c r="AE11" s="1415"/>
      <c r="AF11" s="1415"/>
      <c r="AG11" s="1415"/>
      <c r="AH11" s="1415"/>
      <c r="AI11" s="1415"/>
      <c r="AJ11" s="1415"/>
      <c r="AK11" s="1415"/>
      <c r="AL11" s="1415"/>
      <c r="AM11" s="1415"/>
      <c r="AN11" s="367"/>
      <c r="AO11" s="264" t="s">
        <v>505</v>
      </c>
      <c r="AP11" s="1415"/>
      <c r="AQ11" s="1415"/>
      <c r="AR11" s="1626"/>
    </row>
    <row r="12" spans="1:44" ht="18.75" customHeight="1" x14ac:dyDescent="0.4">
      <c r="A12" s="1631"/>
      <c r="B12" s="682"/>
      <c r="C12" s="682"/>
      <c r="D12" s="682"/>
      <c r="E12" s="393" t="s">
        <v>502</v>
      </c>
      <c r="F12" s="1634"/>
      <c r="G12" s="1635"/>
      <c r="H12" s="1415"/>
      <c r="I12" s="1415"/>
      <c r="J12" s="1415"/>
      <c r="K12" s="1415"/>
      <c r="L12" s="1415"/>
      <c r="M12" s="1415"/>
      <c r="N12" s="1415"/>
      <c r="O12" s="1624"/>
      <c r="P12" s="1624"/>
      <c r="Q12" s="1624"/>
      <c r="R12" s="366"/>
      <c r="S12" s="263" t="s">
        <v>503</v>
      </c>
      <c r="T12" s="1624"/>
      <c r="U12" s="1624"/>
      <c r="V12" s="1590"/>
      <c r="W12" s="1621"/>
      <c r="X12" s="682"/>
      <c r="Y12" s="682"/>
      <c r="Z12" s="682"/>
      <c r="AA12" s="393" t="s">
        <v>502</v>
      </c>
      <c r="AB12" s="1634"/>
      <c r="AC12" s="1635"/>
      <c r="AD12" s="1415"/>
      <c r="AE12" s="1415"/>
      <c r="AF12" s="1415"/>
      <c r="AG12" s="1415"/>
      <c r="AH12" s="1415"/>
      <c r="AI12" s="1415"/>
      <c r="AJ12" s="1415"/>
      <c r="AK12" s="1624"/>
      <c r="AL12" s="1624"/>
      <c r="AM12" s="1624"/>
      <c r="AN12" s="366"/>
      <c r="AO12" s="263" t="s">
        <v>503</v>
      </c>
      <c r="AP12" s="1624"/>
      <c r="AQ12" s="1624"/>
      <c r="AR12" s="1625"/>
    </row>
    <row r="13" spans="1:44" ht="18.75" customHeight="1" x14ac:dyDescent="0.4">
      <c r="A13" s="1631"/>
      <c r="B13" s="682"/>
      <c r="C13" s="682"/>
      <c r="D13" s="682"/>
      <c r="E13" s="270" t="s">
        <v>504</v>
      </c>
      <c r="F13" s="643"/>
      <c r="G13" s="1412"/>
      <c r="H13" s="1415"/>
      <c r="I13" s="1415"/>
      <c r="J13" s="1415"/>
      <c r="K13" s="1415"/>
      <c r="L13" s="1415"/>
      <c r="M13" s="1415"/>
      <c r="N13" s="1415"/>
      <c r="O13" s="1415"/>
      <c r="P13" s="1415"/>
      <c r="Q13" s="1415"/>
      <c r="R13" s="376"/>
      <c r="S13" s="276"/>
      <c r="T13" s="1415"/>
      <c r="U13" s="1415"/>
      <c r="V13" s="1633"/>
      <c r="W13" s="1621"/>
      <c r="X13" s="682"/>
      <c r="Y13" s="682"/>
      <c r="Z13" s="682"/>
      <c r="AA13" s="270" t="s">
        <v>504</v>
      </c>
      <c r="AB13" s="643"/>
      <c r="AC13" s="1412"/>
      <c r="AD13" s="1415"/>
      <c r="AE13" s="1415"/>
      <c r="AF13" s="1415"/>
      <c r="AG13" s="1415"/>
      <c r="AH13" s="1415"/>
      <c r="AI13" s="1415"/>
      <c r="AJ13" s="1415"/>
      <c r="AK13" s="1415"/>
      <c r="AL13" s="1415"/>
      <c r="AM13" s="1415"/>
      <c r="AN13" s="376"/>
      <c r="AO13" s="276"/>
      <c r="AP13" s="1415"/>
      <c r="AQ13" s="1415"/>
      <c r="AR13" s="1626"/>
    </row>
    <row r="14" spans="1:44" ht="18.75" customHeight="1" x14ac:dyDescent="0.4">
      <c r="A14" s="1631"/>
      <c r="B14" s="682"/>
      <c r="C14" s="682"/>
      <c r="D14" s="682"/>
      <c r="E14" s="1627" t="str">
        <f>IF(ISERROR(F13-F12+1),"",IF(AND(F12=0,F13=0),"日間",F13-F12+1&amp;"日間"))</f>
        <v>日間</v>
      </c>
      <c r="F14" s="1628"/>
      <c r="G14" s="1629"/>
      <c r="H14" s="1415"/>
      <c r="I14" s="1415"/>
      <c r="J14" s="1415"/>
      <c r="K14" s="1415"/>
      <c r="L14" s="1415"/>
      <c r="M14" s="1415"/>
      <c r="N14" s="1415"/>
      <c r="O14" s="1415"/>
      <c r="P14" s="1415"/>
      <c r="Q14" s="1415"/>
      <c r="R14" s="367"/>
      <c r="S14" s="264" t="s">
        <v>505</v>
      </c>
      <c r="T14" s="1415"/>
      <c r="U14" s="1415"/>
      <c r="V14" s="1633"/>
      <c r="W14" s="1621"/>
      <c r="X14" s="682"/>
      <c r="Y14" s="682"/>
      <c r="Z14" s="682"/>
      <c r="AA14" s="1627" t="str">
        <f>IF(ISERROR(AB13-AB12+1),"",IF(AND(AB12=0,AB13=0),"日間",AB13-AB12+1&amp;"日間"))</f>
        <v>日間</v>
      </c>
      <c r="AB14" s="1628"/>
      <c r="AC14" s="1629"/>
      <c r="AD14" s="1415"/>
      <c r="AE14" s="1415"/>
      <c r="AF14" s="1415"/>
      <c r="AG14" s="1415"/>
      <c r="AH14" s="1415"/>
      <c r="AI14" s="1415"/>
      <c r="AJ14" s="1415"/>
      <c r="AK14" s="1415"/>
      <c r="AL14" s="1415"/>
      <c r="AM14" s="1415"/>
      <c r="AN14" s="367"/>
      <c r="AO14" s="264" t="s">
        <v>505</v>
      </c>
      <c r="AP14" s="1415"/>
      <c r="AQ14" s="1415"/>
      <c r="AR14" s="1626"/>
    </row>
    <row r="15" spans="1:44" ht="18.75" customHeight="1" x14ac:dyDescent="0.4">
      <c r="A15" s="1631"/>
      <c r="B15" s="682"/>
      <c r="C15" s="682"/>
      <c r="D15" s="682"/>
      <c r="E15" s="393" t="s">
        <v>502</v>
      </c>
      <c r="F15" s="1634"/>
      <c r="G15" s="1635"/>
      <c r="H15" s="1415"/>
      <c r="I15" s="1415"/>
      <c r="J15" s="1415"/>
      <c r="K15" s="1415"/>
      <c r="L15" s="1415"/>
      <c r="M15" s="1415"/>
      <c r="N15" s="1415"/>
      <c r="O15" s="1624"/>
      <c r="P15" s="1624"/>
      <c r="Q15" s="1624"/>
      <c r="R15" s="366"/>
      <c r="S15" s="263" t="s">
        <v>503</v>
      </c>
      <c r="T15" s="1624"/>
      <c r="U15" s="1624"/>
      <c r="V15" s="1590"/>
      <c r="W15" s="1621"/>
      <c r="X15" s="682"/>
      <c r="Y15" s="682"/>
      <c r="Z15" s="682"/>
      <c r="AA15" s="393" t="s">
        <v>502</v>
      </c>
      <c r="AB15" s="1634"/>
      <c r="AC15" s="1635"/>
      <c r="AD15" s="1415"/>
      <c r="AE15" s="1415"/>
      <c r="AF15" s="1415"/>
      <c r="AG15" s="1415"/>
      <c r="AH15" s="1415"/>
      <c r="AI15" s="1415"/>
      <c r="AJ15" s="1415"/>
      <c r="AK15" s="1624"/>
      <c r="AL15" s="1624"/>
      <c r="AM15" s="1624"/>
      <c r="AN15" s="366"/>
      <c r="AO15" s="263" t="s">
        <v>503</v>
      </c>
      <c r="AP15" s="1624"/>
      <c r="AQ15" s="1624"/>
      <c r="AR15" s="1625"/>
    </row>
    <row r="16" spans="1:44" ht="18.75" customHeight="1" x14ac:dyDescent="0.4">
      <c r="A16" s="1631"/>
      <c r="B16" s="682"/>
      <c r="C16" s="682"/>
      <c r="D16" s="682"/>
      <c r="E16" s="270" t="s">
        <v>504</v>
      </c>
      <c r="F16" s="643"/>
      <c r="G16" s="1412"/>
      <c r="H16" s="1415"/>
      <c r="I16" s="1415"/>
      <c r="J16" s="1415"/>
      <c r="K16" s="1415"/>
      <c r="L16" s="1415"/>
      <c r="M16" s="1415"/>
      <c r="N16" s="1415"/>
      <c r="O16" s="1415"/>
      <c r="P16" s="1415"/>
      <c r="Q16" s="1415"/>
      <c r="R16" s="376"/>
      <c r="S16" s="276"/>
      <c r="T16" s="1415"/>
      <c r="U16" s="1415"/>
      <c r="V16" s="1633"/>
      <c r="W16" s="1621"/>
      <c r="X16" s="682"/>
      <c r="Y16" s="682"/>
      <c r="Z16" s="682"/>
      <c r="AA16" s="270" t="s">
        <v>504</v>
      </c>
      <c r="AB16" s="643"/>
      <c r="AC16" s="1412"/>
      <c r="AD16" s="1415"/>
      <c r="AE16" s="1415"/>
      <c r="AF16" s="1415"/>
      <c r="AG16" s="1415"/>
      <c r="AH16" s="1415"/>
      <c r="AI16" s="1415"/>
      <c r="AJ16" s="1415"/>
      <c r="AK16" s="1415"/>
      <c r="AL16" s="1415"/>
      <c r="AM16" s="1415"/>
      <c r="AN16" s="376"/>
      <c r="AO16" s="276"/>
      <c r="AP16" s="1415"/>
      <c r="AQ16" s="1415"/>
      <c r="AR16" s="1626"/>
    </row>
    <row r="17" spans="1:44" ht="18.75" customHeight="1" x14ac:dyDescent="0.4">
      <c r="A17" s="1631"/>
      <c r="B17" s="682"/>
      <c r="C17" s="682"/>
      <c r="D17" s="682"/>
      <c r="E17" s="1627" t="str">
        <f>IF(ISERROR(F16-F15+1),"",IF(AND(F15=0,F16=0),"日間",F16-F15+1&amp;"日間"))</f>
        <v>日間</v>
      </c>
      <c r="F17" s="1628"/>
      <c r="G17" s="1629"/>
      <c r="H17" s="1415"/>
      <c r="I17" s="1415"/>
      <c r="J17" s="1415"/>
      <c r="K17" s="1415"/>
      <c r="L17" s="1415"/>
      <c r="M17" s="1415"/>
      <c r="N17" s="1415"/>
      <c r="O17" s="1415"/>
      <c r="P17" s="1415"/>
      <c r="Q17" s="1415"/>
      <c r="R17" s="367"/>
      <c r="S17" s="264" t="s">
        <v>505</v>
      </c>
      <c r="T17" s="1415"/>
      <c r="U17" s="1415"/>
      <c r="V17" s="1633"/>
      <c r="W17" s="1621"/>
      <c r="X17" s="682"/>
      <c r="Y17" s="682"/>
      <c r="Z17" s="682"/>
      <c r="AA17" s="1627" t="str">
        <f>IF(ISERROR(AB16-AB15+1),"",IF(AND(AB15=0,AB16=0),"日間",AB16-AB15+1&amp;"日間"))</f>
        <v>日間</v>
      </c>
      <c r="AB17" s="1628"/>
      <c r="AC17" s="1629"/>
      <c r="AD17" s="1415"/>
      <c r="AE17" s="1415"/>
      <c r="AF17" s="1415"/>
      <c r="AG17" s="1415"/>
      <c r="AH17" s="1415"/>
      <c r="AI17" s="1415"/>
      <c r="AJ17" s="1415"/>
      <c r="AK17" s="1415"/>
      <c r="AL17" s="1415"/>
      <c r="AM17" s="1415"/>
      <c r="AN17" s="367"/>
      <c r="AO17" s="264" t="s">
        <v>505</v>
      </c>
      <c r="AP17" s="1415"/>
      <c r="AQ17" s="1415"/>
      <c r="AR17" s="1626"/>
    </row>
    <row r="18" spans="1:44" ht="18.75" customHeight="1" x14ac:dyDescent="0.4">
      <c r="A18" s="1631"/>
      <c r="B18" s="682"/>
      <c r="C18" s="682"/>
      <c r="D18" s="682"/>
      <c r="E18" s="393" t="s">
        <v>502</v>
      </c>
      <c r="F18" s="1634"/>
      <c r="G18" s="1635"/>
      <c r="H18" s="1415"/>
      <c r="I18" s="1415"/>
      <c r="J18" s="1415"/>
      <c r="K18" s="1415"/>
      <c r="L18" s="1415"/>
      <c r="M18" s="1415"/>
      <c r="N18" s="1415"/>
      <c r="O18" s="1624"/>
      <c r="P18" s="1624"/>
      <c r="Q18" s="1624"/>
      <c r="R18" s="366"/>
      <c r="S18" s="263" t="s">
        <v>503</v>
      </c>
      <c r="T18" s="1624"/>
      <c r="U18" s="1624"/>
      <c r="V18" s="1590"/>
      <c r="W18" s="1621"/>
      <c r="X18" s="682"/>
      <c r="Y18" s="682"/>
      <c r="Z18" s="682"/>
      <c r="AA18" s="393" t="s">
        <v>502</v>
      </c>
      <c r="AB18" s="1634"/>
      <c r="AC18" s="1635"/>
      <c r="AD18" s="1415"/>
      <c r="AE18" s="1415"/>
      <c r="AF18" s="1415"/>
      <c r="AG18" s="1415"/>
      <c r="AH18" s="1415"/>
      <c r="AI18" s="1415"/>
      <c r="AJ18" s="1415"/>
      <c r="AK18" s="1624"/>
      <c r="AL18" s="1624"/>
      <c r="AM18" s="1624"/>
      <c r="AN18" s="366"/>
      <c r="AO18" s="263" t="s">
        <v>503</v>
      </c>
      <c r="AP18" s="1624"/>
      <c r="AQ18" s="1624"/>
      <c r="AR18" s="1625"/>
    </row>
    <row r="19" spans="1:44" ht="18.75" customHeight="1" x14ac:dyDescent="0.4">
      <c r="A19" s="1631"/>
      <c r="B19" s="682"/>
      <c r="C19" s="682"/>
      <c r="D19" s="682"/>
      <c r="E19" s="270" t="s">
        <v>504</v>
      </c>
      <c r="F19" s="643"/>
      <c r="G19" s="1412"/>
      <c r="H19" s="1415"/>
      <c r="I19" s="1415"/>
      <c r="J19" s="1415"/>
      <c r="K19" s="1415"/>
      <c r="L19" s="1415"/>
      <c r="M19" s="1415"/>
      <c r="N19" s="1415"/>
      <c r="O19" s="1415"/>
      <c r="P19" s="1415"/>
      <c r="Q19" s="1415"/>
      <c r="R19" s="376"/>
      <c r="S19" s="276"/>
      <c r="T19" s="1415"/>
      <c r="U19" s="1415"/>
      <c r="V19" s="1633"/>
      <c r="W19" s="1621"/>
      <c r="X19" s="682"/>
      <c r="Y19" s="682"/>
      <c r="Z19" s="682"/>
      <c r="AA19" s="270" t="s">
        <v>504</v>
      </c>
      <c r="AB19" s="643"/>
      <c r="AC19" s="1412"/>
      <c r="AD19" s="1415"/>
      <c r="AE19" s="1415"/>
      <c r="AF19" s="1415"/>
      <c r="AG19" s="1415"/>
      <c r="AH19" s="1415"/>
      <c r="AI19" s="1415"/>
      <c r="AJ19" s="1415"/>
      <c r="AK19" s="1415"/>
      <c r="AL19" s="1415"/>
      <c r="AM19" s="1415"/>
      <c r="AN19" s="376"/>
      <c r="AO19" s="276"/>
      <c r="AP19" s="1415"/>
      <c r="AQ19" s="1415"/>
      <c r="AR19" s="1626"/>
    </row>
    <row r="20" spans="1:44" ht="18.75" customHeight="1" x14ac:dyDescent="0.4">
      <c r="A20" s="1631"/>
      <c r="B20" s="682"/>
      <c r="C20" s="682"/>
      <c r="D20" s="682"/>
      <c r="E20" s="1627" t="str">
        <f>IF(ISERROR(F19-F18+1),"",IF(AND(F18=0,F19=0),"日間",F19-F18+1&amp;"日間"))</f>
        <v>日間</v>
      </c>
      <c r="F20" s="1628"/>
      <c r="G20" s="1629"/>
      <c r="H20" s="1415"/>
      <c r="I20" s="1415"/>
      <c r="J20" s="1415"/>
      <c r="K20" s="1415"/>
      <c r="L20" s="1415"/>
      <c r="M20" s="1415"/>
      <c r="N20" s="1415"/>
      <c r="O20" s="1415"/>
      <c r="P20" s="1415"/>
      <c r="Q20" s="1415"/>
      <c r="R20" s="367"/>
      <c r="S20" s="264" t="s">
        <v>505</v>
      </c>
      <c r="T20" s="1415"/>
      <c r="U20" s="1415"/>
      <c r="V20" s="1633"/>
      <c r="W20" s="1621"/>
      <c r="X20" s="682"/>
      <c r="Y20" s="682"/>
      <c r="Z20" s="682"/>
      <c r="AA20" s="1627" t="str">
        <f>IF(ISERROR(AB19-AB18+1),"",IF(AND(AB18=0,AB19=0),"日間",AB19-AB18+1&amp;"日間"))</f>
        <v>日間</v>
      </c>
      <c r="AB20" s="1628"/>
      <c r="AC20" s="1629"/>
      <c r="AD20" s="1415"/>
      <c r="AE20" s="1415"/>
      <c r="AF20" s="1415"/>
      <c r="AG20" s="1415"/>
      <c r="AH20" s="1415"/>
      <c r="AI20" s="1415"/>
      <c r="AJ20" s="1415"/>
      <c r="AK20" s="1415"/>
      <c r="AL20" s="1415"/>
      <c r="AM20" s="1415"/>
      <c r="AN20" s="367"/>
      <c r="AO20" s="264" t="s">
        <v>505</v>
      </c>
      <c r="AP20" s="1415"/>
      <c r="AQ20" s="1415"/>
      <c r="AR20" s="1626"/>
    </row>
    <row r="21" spans="1:44" ht="18.75" customHeight="1" x14ac:dyDescent="0.4">
      <c r="A21" s="1631"/>
      <c r="B21" s="682"/>
      <c r="C21" s="682"/>
      <c r="D21" s="682"/>
      <c r="E21" s="393" t="s">
        <v>502</v>
      </c>
      <c r="F21" s="1634"/>
      <c r="G21" s="1635"/>
      <c r="H21" s="1415"/>
      <c r="I21" s="1415"/>
      <c r="J21" s="1415"/>
      <c r="K21" s="1415"/>
      <c r="L21" s="1415"/>
      <c r="M21" s="1415"/>
      <c r="N21" s="1415"/>
      <c r="O21" s="1624"/>
      <c r="P21" s="1624"/>
      <c r="Q21" s="1624"/>
      <c r="R21" s="366"/>
      <c r="S21" s="263" t="s">
        <v>503</v>
      </c>
      <c r="T21" s="1624"/>
      <c r="U21" s="1624"/>
      <c r="V21" s="1590"/>
      <c r="W21" s="1621"/>
      <c r="X21" s="682"/>
      <c r="Y21" s="682"/>
      <c r="Z21" s="682"/>
      <c r="AA21" s="393" t="s">
        <v>502</v>
      </c>
      <c r="AB21" s="1634"/>
      <c r="AC21" s="1635"/>
      <c r="AD21" s="1415"/>
      <c r="AE21" s="1415"/>
      <c r="AF21" s="1415"/>
      <c r="AG21" s="1415"/>
      <c r="AH21" s="1415"/>
      <c r="AI21" s="1415"/>
      <c r="AJ21" s="1415"/>
      <c r="AK21" s="1624"/>
      <c r="AL21" s="1624"/>
      <c r="AM21" s="1624"/>
      <c r="AN21" s="366"/>
      <c r="AO21" s="263" t="s">
        <v>503</v>
      </c>
      <c r="AP21" s="1624"/>
      <c r="AQ21" s="1624"/>
      <c r="AR21" s="1625"/>
    </row>
    <row r="22" spans="1:44" ht="18.75" customHeight="1" x14ac:dyDescent="0.4">
      <c r="A22" s="1631"/>
      <c r="B22" s="682"/>
      <c r="C22" s="682"/>
      <c r="D22" s="682"/>
      <c r="E22" s="270" t="s">
        <v>504</v>
      </c>
      <c r="F22" s="643"/>
      <c r="G22" s="1412"/>
      <c r="H22" s="1415"/>
      <c r="I22" s="1415"/>
      <c r="J22" s="1415"/>
      <c r="K22" s="1415"/>
      <c r="L22" s="1415"/>
      <c r="M22" s="1415"/>
      <c r="N22" s="1415"/>
      <c r="O22" s="1415"/>
      <c r="P22" s="1415"/>
      <c r="Q22" s="1415"/>
      <c r="R22" s="376"/>
      <c r="S22" s="276"/>
      <c r="T22" s="1415"/>
      <c r="U22" s="1415"/>
      <c r="V22" s="1633"/>
      <c r="W22" s="1621"/>
      <c r="X22" s="682"/>
      <c r="Y22" s="682"/>
      <c r="Z22" s="682"/>
      <c r="AA22" s="270" t="s">
        <v>504</v>
      </c>
      <c r="AB22" s="643"/>
      <c r="AC22" s="1412"/>
      <c r="AD22" s="1415"/>
      <c r="AE22" s="1415"/>
      <c r="AF22" s="1415"/>
      <c r="AG22" s="1415"/>
      <c r="AH22" s="1415"/>
      <c r="AI22" s="1415"/>
      <c r="AJ22" s="1415"/>
      <c r="AK22" s="1415"/>
      <c r="AL22" s="1415"/>
      <c r="AM22" s="1415"/>
      <c r="AN22" s="376"/>
      <c r="AO22" s="276"/>
      <c r="AP22" s="1415"/>
      <c r="AQ22" s="1415"/>
      <c r="AR22" s="1626"/>
    </row>
    <row r="23" spans="1:44" ht="18.75" customHeight="1" x14ac:dyDescent="0.4">
      <c r="A23" s="1631"/>
      <c r="B23" s="682"/>
      <c r="C23" s="682"/>
      <c r="D23" s="682"/>
      <c r="E23" s="1627" t="str">
        <f>IF(ISERROR(F22-F21+1),"",IF(AND(F21=0,F22=0),"日間",F22-F21+1&amp;"日間"))</f>
        <v>日間</v>
      </c>
      <c r="F23" s="1628"/>
      <c r="G23" s="1629"/>
      <c r="H23" s="1415"/>
      <c r="I23" s="1415"/>
      <c r="J23" s="1415"/>
      <c r="K23" s="1415"/>
      <c r="L23" s="1415"/>
      <c r="M23" s="1415"/>
      <c r="N23" s="1415"/>
      <c r="O23" s="1415"/>
      <c r="P23" s="1415"/>
      <c r="Q23" s="1415"/>
      <c r="R23" s="367"/>
      <c r="S23" s="264" t="s">
        <v>505</v>
      </c>
      <c r="T23" s="1415"/>
      <c r="U23" s="1415"/>
      <c r="V23" s="1633"/>
      <c r="W23" s="1621"/>
      <c r="X23" s="682"/>
      <c r="Y23" s="682"/>
      <c r="Z23" s="682"/>
      <c r="AA23" s="1627" t="str">
        <f>IF(ISERROR(AB22-AB21+1),"",IF(AND(AB21=0,AB22=0),"日間",AB22-AB21+1&amp;"日間"))</f>
        <v>日間</v>
      </c>
      <c r="AB23" s="1628"/>
      <c r="AC23" s="1629"/>
      <c r="AD23" s="1415"/>
      <c r="AE23" s="1415"/>
      <c r="AF23" s="1415"/>
      <c r="AG23" s="1415"/>
      <c r="AH23" s="1415"/>
      <c r="AI23" s="1415"/>
      <c r="AJ23" s="1415"/>
      <c r="AK23" s="1415"/>
      <c r="AL23" s="1415"/>
      <c r="AM23" s="1415"/>
      <c r="AN23" s="367"/>
      <c r="AO23" s="264" t="s">
        <v>505</v>
      </c>
      <c r="AP23" s="1415"/>
      <c r="AQ23" s="1415"/>
      <c r="AR23" s="1626"/>
    </row>
    <row r="24" spans="1:44" ht="18.75" customHeight="1" x14ac:dyDescent="0.4">
      <c r="A24" s="1631"/>
      <c r="B24" s="682"/>
      <c r="C24" s="682"/>
      <c r="D24" s="682"/>
      <c r="E24" s="393" t="s">
        <v>502</v>
      </c>
      <c r="F24" s="1634"/>
      <c r="G24" s="1635"/>
      <c r="H24" s="1415"/>
      <c r="I24" s="1415"/>
      <c r="J24" s="1415"/>
      <c r="K24" s="1415"/>
      <c r="L24" s="1415"/>
      <c r="M24" s="1415"/>
      <c r="N24" s="1415"/>
      <c r="O24" s="1624"/>
      <c r="P24" s="1624"/>
      <c r="Q24" s="1624"/>
      <c r="R24" s="366"/>
      <c r="S24" s="263" t="s">
        <v>503</v>
      </c>
      <c r="T24" s="1624"/>
      <c r="U24" s="1624"/>
      <c r="V24" s="1590"/>
      <c r="W24" s="1621"/>
      <c r="X24" s="682"/>
      <c r="Y24" s="682"/>
      <c r="Z24" s="682"/>
      <c r="AA24" s="393" t="s">
        <v>502</v>
      </c>
      <c r="AB24" s="1634"/>
      <c r="AC24" s="1635"/>
      <c r="AD24" s="1415"/>
      <c r="AE24" s="1415"/>
      <c r="AF24" s="1415"/>
      <c r="AG24" s="1415"/>
      <c r="AH24" s="1415"/>
      <c r="AI24" s="1415"/>
      <c r="AJ24" s="1415"/>
      <c r="AK24" s="1624"/>
      <c r="AL24" s="1624"/>
      <c r="AM24" s="1624"/>
      <c r="AN24" s="366"/>
      <c r="AO24" s="263" t="s">
        <v>503</v>
      </c>
      <c r="AP24" s="1624"/>
      <c r="AQ24" s="1624"/>
      <c r="AR24" s="1625"/>
    </row>
    <row r="25" spans="1:44" ht="18.75" customHeight="1" x14ac:dyDescent="0.4">
      <c r="A25" s="1631"/>
      <c r="B25" s="682"/>
      <c r="C25" s="682"/>
      <c r="D25" s="682"/>
      <c r="E25" s="270" t="s">
        <v>504</v>
      </c>
      <c r="F25" s="643"/>
      <c r="G25" s="1412"/>
      <c r="H25" s="1415"/>
      <c r="I25" s="1415"/>
      <c r="J25" s="1415"/>
      <c r="K25" s="1415"/>
      <c r="L25" s="1415"/>
      <c r="M25" s="1415"/>
      <c r="N25" s="1415"/>
      <c r="O25" s="1415"/>
      <c r="P25" s="1415"/>
      <c r="Q25" s="1415"/>
      <c r="R25" s="376"/>
      <c r="S25" s="276"/>
      <c r="T25" s="1415"/>
      <c r="U25" s="1415"/>
      <c r="V25" s="1633"/>
      <c r="W25" s="1621"/>
      <c r="X25" s="682"/>
      <c r="Y25" s="682"/>
      <c r="Z25" s="682"/>
      <c r="AA25" s="270" t="s">
        <v>504</v>
      </c>
      <c r="AB25" s="643"/>
      <c r="AC25" s="1412"/>
      <c r="AD25" s="1415"/>
      <c r="AE25" s="1415"/>
      <c r="AF25" s="1415"/>
      <c r="AG25" s="1415"/>
      <c r="AH25" s="1415"/>
      <c r="AI25" s="1415"/>
      <c r="AJ25" s="1415"/>
      <c r="AK25" s="1415"/>
      <c r="AL25" s="1415"/>
      <c r="AM25" s="1415"/>
      <c r="AN25" s="376"/>
      <c r="AO25" s="276"/>
      <c r="AP25" s="1415"/>
      <c r="AQ25" s="1415"/>
      <c r="AR25" s="1626"/>
    </row>
    <row r="26" spans="1:44" ht="18.75" customHeight="1" x14ac:dyDescent="0.4">
      <c r="A26" s="1631"/>
      <c r="B26" s="682"/>
      <c r="C26" s="682"/>
      <c r="D26" s="682"/>
      <c r="E26" s="1627" t="str">
        <f>IF(ISERROR(F25-F24+1),"",IF(AND(F24=0,F25=0),"日間",F25-F24+1&amp;"日間"))</f>
        <v>日間</v>
      </c>
      <c r="F26" s="1628"/>
      <c r="G26" s="1629"/>
      <c r="H26" s="1415"/>
      <c r="I26" s="1415"/>
      <c r="J26" s="1415"/>
      <c r="K26" s="1415"/>
      <c r="L26" s="1415"/>
      <c r="M26" s="1415"/>
      <c r="N26" s="1415"/>
      <c r="O26" s="1415"/>
      <c r="P26" s="1415"/>
      <c r="Q26" s="1415"/>
      <c r="R26" s="367"/>
      <c r="S26" s="264" t="s">
        <v>505</v>
      </c>
      <c r="T26" s="1415"/>
      <c r="U26" s="1415"/>
      <c r="V26" s="1633"/>
      <c r="W26" s="1621"/>
      <c r="X26" s="682"/>
      <c r="Y26" s="682"/>
      <c r="Z26" s="682"/>
      <c r="AA26" s="1627" t="str">
        <f>IF(ISERROR(AB25-AB24+1),"",IF(AND(AB24=0,AB25=0),"日間",AB25-AB24+1&amp;"日間"))</f>
        <v>日間</v>
      </c>
      <c r="AB26" s="1628"/>
      <c r="AC26" s="1629"/>
      <c r="AD26" s="1415"/>
      <c r="AE26" s="1415"/>
      <c r="AF26" s="1415"/>
      <c r="AG26" s="1415"/>
      <c r="AH26" s="1415"/>
      <c r="AI26" s="1415"/>
      <c r="AJ26" s="1415"/>
      <c r="AK26" s="1415"/>
      <c r="AL26" s="1415"/>
      <c r="AM26" s="1415"/>
      <c r="AN26" s="367"/>
      <c r="AO26" s="264" t="s">
        <v>505</v>
      </c>
      <c r="AP26" s="1415"/>
      <c r="AQ26" s="1415"/>
      <c r="AR26" s="1626"/>
    </row>
    <row r="27" spans="1:44" ht="18.75" customHeight="1" x14ac:dyDescent="0.4">
      <c r="A27" s="1631"/>
      <c r="B27" s="682"/>
      <c r="C27" s="682"/>
      <c r="D27" s="682"/>
      <c r="E27" s="393" t="s">
        <v>502</v>
      </c>
      <c r="F27" s="1634"/>
      <c r="G27" s="1635"/>
      <c r="H27" s="1415"/>
      <c r="I27" s="1415"/>
      <c r="J27" s="1415"/>
      <c r="K27" s="1415"/>
      <c r="L27" s="1415"/>
      <c r="M27" s="1415"/>
      <c r="N27" s="1415"/>
      <c r="O27" s="1624"/>
      <c r="P27" s="1624"/>
      <c r="Q27" s="1624"/>
      <c r="R27" s="366"/>
      <c r="S27" s="263" t="s">
        <v>503</v>
      </c>
      <c r="T27" s="1624"/>
      <c r="U27" s="1624"/>
      <c r="V27" s="1590"/>
      <c r="W27" s="1621"/>
      <c r="X27" s="682"/>
      <c r="Y27" s="682"/>
      <c r="Z27" s="682"/>
      <c r="AA27" s="393" t="s">
        <v>502</v>
      </c>
      <c r="AB27" s="1634"/>
      <c r="AC27" s="1635"/>
      <c r="AD27" s="1415"/>
      <c r="AE27" s="1415"/>
      <c r="AF27" s="1415"/>
      <c r="AG27" s="1415"/>
      <c r="AH27" s="1415"/>
      <c r="AI27" s="1415"/>
      <c r="AJ27" s="1415"/>
      <c r="AK27" s="1624"/>
      <c r="AL27" s="1624"/>
      <c r="AM27" s="1624"/>
      <c r="AN27" s="366"/>
      <c r="AO27" s="263" t="s">
        <v>503</v>
      </c>
      <c r="AP27" s="1624"/>
      <c r="AQ27" s="1624"/>
      <c r="AR27" s="1625"/>
    </row>
    <row r="28" spans="1:44" ht="18.75" customHeight="1" x14ac:dyDescent="0.4">
      <c r="A28" s="1631"/>
      <c r="B28" s="682"/>
      <c r="C28" s="682"/>
      <c r="D28" s="682"/>
      <c r="E28" s="270" t="s">
        <v>504</v>
      </c>
      <c r="F28" s="643"/>
      <c r="G28" s="1412"/>
      <c r="H28" s="1415"/>
      <c r="I28" s="1415"/>
      <c r="J28" s="1415"/>
      <c r="K28" s="1415"/>
      <c r="L28" s="1415"/>
      <c r="M28" s="1415"/>
      <c r="N28" s="1415"/>
      <c r="O28" s="1415"/>
      <c r="P28" s="1415"/>
      <c r="Q28" s="1415"/>
      <c r="R28" s="376"/>
      <c r="S28" s="276"/>
      <c r="T28" s="1415"/>
      <c r="U28" s="1415"/>
      <c r="V28" s="1633"/>
      <c r="W28" s="1621"/>
      <c r="X28" s="682"/>
      <c r="Y28" s="682"/>
      <c r="Z28" s="682"/>
      <c r="AA28" s="270" t="s">
        <v>504</v>
      </c>
      <c r="AB28" s="643"/>
      <c r="AC28" s="1412"/>
      <c r="AD28" s="1415"/>
      <c r="AE28" s="1415"/>
      <c r="AF28" s="1415"/>
      <c r="AG28" s="1415"/>
      <c r="AH28" s="1415"/>
      <c r="AI28" s="1415"/>
      <c r="AJ28" s="1415"/>
      <c r="AK28" s="1415"/>
      <c r="AL28" s="1415"/>
      <c r="AM28" s="1415"/>
      <c r="AN28" s="376"/>
      <c r="AO28" s="276"/>
      <c r="AP28" s="1415"/>
      <c r="AQ28" s="1415"/>
      <c r="AR28" s="1626"/>
    </row>
    <row r="29" spans="1:44" ht="18.75" customHeight="1" x14ac:dyDescent="0.4">
      <c r="A29" s="1631"/>
      <c r="B29" s="682"/>
      <c r="C29" s="682"/>
      <c r="D29" s="682"/>
      <c r="E29" s="1627" t="str">
        <f>IF(ISERROR(F28-F27+1),"",IF(AND(F27=0,F28=0),"日間",F28-F27+1&amp;"日間"))</f>
        <v>日間</v>
      </c>
      <c r="F29" s="1628"/>
      <c r="G29" s="1629"/>
      <c r="H29" s="1415"/>
      <c r="I29" s="1415"/>
      <c r="J29" s="1415"/>
      <c r="K29" s="1415"/>
      <c r="L29" s="1415"/>
      <c r="M29" s="1415"/>
      <c r="N29" s="1415"/>
      <c r="O29" s="1415"/>
      <c r="P29" s="1415"/>
      <c r="Q29" s="1415"/>
      <c r="R29" s="367"/>
      <c r="S29" s="264" t="s">
        <v>505</v>
      </c>
      <c r="T29" s="1415"/>
      <c r="U29" s="1415"/>
      <c r="V29" s="1633"/>
      <c r="W29" s="1621"/>
      <c r="X29" s="682"/>
      <c r="Y29" s="682"/>
      <c r="Z29" s="682"/>
      <c r="AA29" s="1627" t="str">
        <f>IF(ISERROR(AB28-AB27+1),"",IF(AND(AB27=0,AB28=0),"日間",AB28-AB27+1&amp;"日間"))</f>
        <v>日間</v>
      </c>
      <c r="AB29" s="1628"/>
      <c r="AC29" s="1629"/>
      <c r="AD29" s="1415"/>
      <c r="AE29" s="1415"/>
      <c r="AF29" s="1415"/>
      <c r="AG29" s="1415"/>
      <c r="AH29" s="1415"/>
      <c r="AI29" s="1415"/>
      <c r="AJ29" s="1415"/>
      <c r="AK29" s="1415"/>
      <c r="AL29" s="1415"/>
      <c r="AM29" s="1415"/>
      <c r="AN29" s="367"/>
      <c r="AO29" s="264" t="s">
        <v>505</v>
      </c>
      <c r="AP29" s="1415"/>
      <c r="AQ29" s="1415"/>
      <c r="AR29" s="1626"/>
    </row>
    <row r="30" spans="1:44" ht="18.75" customHeight="1" x14ac:dyDescent="0.4">
      <c r="A30" s="1631"/>
      <c r="B30" s="682"/>
      <c r="C30" s="682"/>
      <c r="D30" s="682"/>
      <c r="E30" s="393" t="s">
        <v>502</v>
      </c>
      <c r="F30" s="1634"/>
      <c r="G30" s="1635"/>
      <c r="H30" s="1415"/>
      <c r="I30" s="1415"/>
      <c r="J30" s="1415"/>
      <c r="K30" s="1415"/>
      <c r="L30" s="1415"/>
      <c r="M30" s="1415"/>
      <c r="N30" s="1415"/>
      <c r="O30" s="1624"/>
      <c r="P30" s="1624"/>
      <c r="Q30" s="1624"/>
      <c r="R30" s="366"/>
      <c r="S30" s="263" t="s">
        <v>503</v>
      </c>
      <c r="T30" s="1624"/>
      <c r="U30" s="1624"/>
      <c r="V30" s="1590"/>
      <c r="W30" s="1621"/>
      <c r="X30" s="682"/>
      <c r="Y30" s="682"/>
      <c r="Z30" s="682"/>
      <c r="AA30" s="393" t="s">
        <v>502</v>
      </c>
      <c r="AB30" s="1634"/>
      <c r="AC30" s="1635"/>
      <c r="AD30" s="1415"/>
      <c r="AE30" s="1415"/>
      <c r="AF30" s="1415"/>
      <c r="AG30" s="1415"/>
      <c r="AH30" s="1415"/>
      <c r="AI30" s="1415"/>
      <c r="AJ30" s="1415"/>
      <c r="AK30" s="1624"/>
      <c r="AL30" s="1624"/>
      <c r="AM30" s="1624"/>
      <c r="AN30" s="366"/>
      <c r="AO30" s="263" t="s">
        <v>503</v>
      </c>
      <c r="AP30" s="1624"/>
      <c r="AQ30" s="1624"/>
      <c r="AR30" s="1625"/>
    </row>
    <row r="31" spans="1:44" ht="18.75" customHeight="1" x14ac:dyDescent="0.4">
      <c r="A31" s="1631"/>
      <c r="B31" s="682"/>
      <c r="C31" s="682"/>
      <c r="D31" s="682"/>
      <c r="E31" s="270" t="s">
        <v>504</v>
      </c>
      <c r="F31" s="643"/>
      <c r="G31" s="1412"/>
      <c r="H31" s="1415"/>
      <c r="I31" s="1415"/>
      <c r="J31" s="1415"/>
      <c r="K31" s="1415"/>
      <c r="L31" s="1415"/>
      <c r="M31" s="1415"/>
      <c r="N31" s="1415"/>
      <c r="O31" s="1415"/>
      <c r="P31" s="1415"/>
      <c r="Q31" s="1415"/>
      <c r="R31" s="376"/>
      <c r="S31" s="276"/>
      <c r="T31" s="1415"/>
      <c r="U31" s="1415"/>
      <c r="V31" s="1633"/>
      <c r="W31" s="1621"/>
      <c r="X31" s="682"/>
      <c r="Y31" s="682"/>
      <c r="Z31" s="682"/>
      <c r="AA31" s="270" t="s">
        <v>504</v>
      </c>
      <c r="AB31" s="643"/>
      <c r="AC31" s="1412"/>
      <c r="AD31" s="1415"/>
      <c r="AE31" s="1415"/>
      <c r="AF31" s="1415"/>
      <c r="AG31" s="1415"/>
      <c r="AH31" s="1415"/>
      <c r="AI31" s="1415"/>
      <c r="AJ31" s="1415"/>
      <c r="AK31" s="1415"/>
      <c r="AL31" s="1415"/>
      <c r="AM31" s="1415"/>
      <c r="AN31" s="376"/>
      <c r="AO31" s="276"/>
      <c r="AP31" s="1415"/>
      <c r="AQ31" s="1415"/>
      <c r="AR31" s="1626"/>
    </row>
    <row r="32" spans="1:44" ht="18.75" customHeight="1" x14ac:dyDescent="0.4">
      <c r="A32" s="1631"/>
      <c r="B32" s="682"/>
      <c r="C32" s="682"/>
      <c r="D32" s="682"/>
      <c r="E32" s="1627" t="str">
        <f>IF(ISERROR(F31-F30+1),"",IF(AND(F30=0,F31=0),"日間",F31-F30+1&amp;"日間"))</f>
        <v>日間</v>
      </c>
      <c r="F32" s="1628"/>
      <c r="G32" s="1629"/>
      <c r="H32" s="1415"/>
      <c r="I32" s="1415"/>
      <c r="J32" s="1415"/>
      <c r="K32" s="1415"/>
      <c r="L32" s="1415"/>
      <c r="M32" s="1415"/>
      <c r="N32" s="1415"/>
      <c r="O32" s="1415"/>
      <c r="P32" s="1415"/>
      <c r="Q32" s="1415"/>
      <c r="R32" s="367"/>
      <c r="S32" s="264" t="s">
        <v>505</v>
      </c>
      <c r="T32" s="1415"/>
      <c r="U32" s="1415"/>
      <c r="V32" s="1633"/>
      <c r="W32" s="1621"/>
      <c r="X32" s="682"/>
      <c r="Y32" s="682"/>
      <c r="Z32" s="682"/>
      <c r="AA32" s="1627" t="str">
        <f>IF(ISERROR(AB31-AB30+1),"",IF(AND(AB30=0,AB31=0),"日間",AB31-AB30+1&amp;"日間"))</f>
        <v>日間</v>
      </c>
      <c r="AB32" s="1628"/>
      <c r="AC32" s="1629"/>
      <c r="AD32" s="1415"/>
      <c r="AE32" s="1415"/>
      <c r="AF32" s="1415"/>
      <c r="AG32" s="1415"/>
      <c r="AH32" s="1415"/>
      <c r="AI32" s="1415"/>
      <c r="AJ32" s="1415"/>
      <c r="AK32" s="1415"/>
      <c r="AL32" s="1415"/>
      <c r="AM32" s="1415"/>
      <c r="AN32" s="367"/>
      <c r="AO32" s="264" t="s">
        <v>505</v>
      </c>
      <c r="AP32" s="1415"/>
      <c r="AQ32" s="1415"/>
      <c r="AR32" s="1626"/>
    </row>
    <row r="33" spans="1:44" ht="18.75" customHeight="1" x14ac:dyDescent="0.4">
      <c r="A33" s="1631"/>
      <c r="B33" s="682"/>
      <c r="C33" s="682"/>
      <c r="D33" s="682"/>
      <c r="E33" s="393" t="s">
        <v>502</v>
      </c>
      <c r="F33" s="1634"/>
      <c r="G33" s="1635"/>
      <c r="H33" s="1415"/>
      <c r="I33" s="1415"/>
      <c r="J33" s="1415"/>
      <c r="K33" s="1415"/>
      <c r="L33" s="1415"/>
      <c r="M33" s="1415"/>
      <c r="N33" s="1415"/>
      <c r="O33" s="1624"/>
      <c r="P33" s="1624"/>
      <c r="Q33" s="1624"/>
      <c r="R33" s="366"/>
      <c r="S33" s="263" t="s">
        <v>503</v>
      </c>
      <c r="T33" s="1624"/>
      <c r="U33" s="1624"/>
      <c r="V33" s="1590"/>
      <c r="W33" s="1621"/>
      <c r="X33" s="682"/>
      <c r="Y33" s="682"/>
      <c r="Z33" s="682"/>
      <c r="AA33" s="393" t="s">
        <v>502</v>
      </c>
      <c r="AB33" s="1634"/>
      <c r="AC33" s="1635"/>
      <c r="AD33" s="1415"/>
      <c r="AE33" s="1415"/>
      <c r="AF33" s="1415"/>
      <c r="AG33" s="1415"/>
      <c r="AH33" s="1415"/>
      <c r="AI33" s="1415"/>
      <c r="AJ33" s="1415"/>
      <c r="AK33" s="1624"/>
      <c r="AL33" s="1624"/>
      <c r="AM33" s="1624"/>
      <c r="AN33" s="366"/>
      <c r="AO33" s="263" t="s">
        <v>503</v>
      </c>
      <c r="AP33" s="1624"/>
      <c r="AQ33" s="1624"/>
      <c r="AR33" s="1625"/>
    </row>
    <row r="34" spans="1:44" ht="18.75" customHeight="1" x14ac:dyDescent="0.4">
      <c r="A34" s="1631"/>
      <c r="B34" s="682"/>
      <c r="C34" s="682"/>
      <c r="D34" s="682"/>
      <c r="E34" s="270" t="s">
        <v>504</v>
      </c>
      <c r="F34" s="643"/>
      <c r="G34" s="1412"/>
      <c r="H34" s="1415"/>
      <c r="I34" s="1415"/>
      <c r="J34" s="1415"/>
      <c r="K34" s="1415"/>
      <c r="L34" s="1415"/>
      <c r="M34" s="1415"/>
      <c r="N34" s="1415"/>
      <c r="O34" s="1415"/>
      <c r="P34" s="1415"/>
      <c r="Q34" s="1415"/>
      <c r="R34" s="376"/>
      <c r="S34" s="276"/>
      <c r="T34" s="1415"/>
      <c r="U34" s="1415"/>
      <c r="V34" s="1633"/>
      <c r="W34" s="1621"/>
      <c r="X34" s="682"/>
      <c r="Y34" s="682"/>
      <c r="Z34" s="682"/>
      <c r="AA34" s="270" t="s">
        <v>504</v>
      </c>
      <c r="AB34" s="643"/>
      <c r="AC34" s="1412"/>
      <c r="AD34" s="1415"/>
      <c r="AE34" s="1415"/>
      <c r="AF34" s="1415"/>
      <c r="AG34" s="1415"/>
      <c r="AH34" s="1415"/>
      <c r="AI34" s="1415"/>
      <c r="AJ34" s="1415"/>
      <c r="AK34" s="1415"/>
      <c r="AL34" s="1415"/>
      <c r="AM34" s="1415"/>
      <c r="AN34" s="376"/>
      <c r="AO34" s="276"/>
      <c r="AP34" s="1415"/>
      <c r="AQ34" s="1415"/>
      <c r="AR34" s="1626"/>
    </row>
    <row r="35" spans="1:44" ht="18.75" customHeight="1" x14ac:dyDescent="0.4">
      <c r="A35" s="1631"/>
      <c r="B35" s="682"/>
      <c r="C35" s="682"/>
      <c r="D35" s="682"/>
      <c r="E35" s="1627" t="str">
        <f>IF(ISERROR(F34-F33+1),"",IF(AND(F33=0,F34=0),"日間",F34-F33+1&amp;"日間"))</f>
        <v>日間</v>
      </c>
      <c r="F35" s="1628"/>
      <c r="G35" s="1629"/>
      <c r="H35" s="1415"/>
      <c r="I35" s="1415"/>
      <c r="J35" s="1415"/>
      <c r="K35" s="1415"/>
      <c r="L35" s="1415"/>
      <c r="M35" s="1415"/>
      <c r="N35" s="1415"/>
      <c r="O35" s="1415"/>
      <c r="P35" s="1415"/>
      <c r="Q35" s="1415"/>
      <c r="R35" s="367"/>
      <c r="S35" s="264" t="s">
        <v>505</v>
      </c>
      <c r="T35" s="1415"/>
      <c r="U35" s="1415"/>
      <c r="V35" s="1633"/>
      <c r="W35" s="1621"/>
      <c r="X35" s="682"/>
      <c r="Y35" s="682"/>
      <c r="Z35" s="682"/>
      <c r="AA35" s="1627" t="str">
        <f>IF(ISERROR(AB34-AB33+1),"",IF(AND(AB33=0,AB34=0),"日間",AB34-AB33+1&amp;"日間"))</f>
        <v>日間</v>
      </c>
      <c r="AB35" s="1628"/>
      <c r="AC35" s="1629"/>
      <c r="AD35" s="1415"/>
      <c r="AE35" s="1415"/>
      <c r="AF35" s="1415"/>
      <c r="AG35" s="1415"/>
      <c r="AH35" s="1415"/>
      <c r="AI35" s="1415"/>
      <c r="AJ35" s="1415"/>
      <c r="AK35" s="1415"/>
      <c r="AL35" s="1415"/>
      <c r="AM35" s="1415"/>
      <c r="AN35" s="367"/>
      <c r="AO35" s="264" t="s">
        <v>505</v>
      </c>
      <c r="AP35" s="1415"/>
      <c r="AQ35" s="1415"/>
      <c r="AR35" s="1626"/>
    </row>
    <row r="36" spans="1:44" ht="18.75" customHeight="1" x14ac:dyDescent="0.4">
      <c r="A36" s="1631"/>
      <c r="B36" s="682"/>
      <c r="C36" s="682"/>
      <c r="D36" s="682"/>
      <c r="E36" s="393" t="s">
        <v>502</v>
      </c>
      <c r="F36" s="1634"/>
      <c r="G36" s="1635"/>
      <c r="H36" s="1415"/>
      <c r="I36" s="1415"/>
      <c r="J36" s="1415"/>
      <c r="K36" s="1415"/>
      <c r="L36" s="1415"/>
      <c r="M36" s="1415"/>
      <c r="N36" s="1415"/>
      <c r="O36" s="1624"/>
      <c r="P36" s="1624"/>
      <c r="Q36" s="1624"/>
      <c r="R36" s="366"/>
      <c r="S36" s="263" t="s">
        <v>503</v>
      </c>
      <c r="T36" s="1624"/>
      <c r="U36" s="1624"/>
      <c r="V36" s="1590"/>
      <c r="W36" s="1621"/>
      <c r="X36" s="682"/>
      <c r="Y36" s="682"/>
      <c r="Z36" s="682"/>
      <c r="AA36" s="393" t="s">
        <v>502</v>
      </c>
      <c r="AB36" s="1634"/>
      <c r="AC36" s="1635"/>
      <c r="AD36" s="1415"/>
      <c r="AE36" s="1415"/>
      <c r="AF36" s="1415"/>
      <c r="AG36" s="1415"/>
      <c r="AH36" s="1415"/>
      <c r="AI36" s="1415"/>
      <c r="AJ36" s="1415"/>
      <c r="AK36" s="1624"/>
      <c r="AL36" s="1624"/>
      <c r="AM36" s="1624"/>
      <c r="AN36" s="366"/>
      <c r="AO36" s="263" t="s">
        <v>503</v>
      </c>
      <c r="AP36" s="1624"/>
      <c r="AQ36" s="1624"/>
      <c r="AR36" s="1625"/>
    </row>
    <row r="37" spans="1:44" ht="18.75" customHeight="1" x14ac:dyDescent="0.4">
      <c r="A37" s="1631"/>
      <c r="B37" s="682"/>
      <c r="C37" s="682"/>
      <c r="D37" s="682"/>
      <c r="E37" s="270" t="s">
        <v>504</v>
      </c>
      <c r="F37" s="643"/>
      <c r="G37" s="1412"/>
      <c r="H37" s="1415"/>
      <c r="I37" s="1415"/>
      <c r="J37" s="1415"/>
      <c r="K37" s="1415"/>
      <c r="L37" s="1415"/>
      <c r="M37" s="1415"/>
      <c r="N37" s="1415"/>
      <c r="O37" s="1415"/>
      <c r="P37" s="1415"/>
      <c r="Q37" s="1415"/>
      <c r="R37" s="376"/>
      <c r="S37" s="276"/>
      <c r="T37" s="1415"/>
      <c r="U37" s="1415"/>
      <c r="V37" s="1633"/>
      <c r="W37" s="1621"/>
      <c r="X37" s="682"/>
      <c r="Y37" s="682"/>
      <c r="Z37" s="682"/>
      <c r="AA37" s="270" t="s">
        <v>504</v>
      </c>
      <c r="AB37" s="643"/>
      <c r="AC37" s="1412"/>
      <c r="AD37" s="1415"/>
      <c r="AE37" s="1415"/>
      <c r="AF37" s="1415"/>
      <c r="AG37" s="1415"/>
      <c r="AH37" s="1415"/>
      <c r="AI37" s="1415"/>
      <c r="AJ37" s="1415"/>
      <c r="AK37" s="1415"/>
      <c r="AL37" s="1415"/>
      <c r="AM37" s="1415"/>
      <c r="AN37" s="376"/>
      <c r="AO37" s="276"/>
      <c r="AP37" s="1415"/>
      <c r="AQ37" s="1415"/>
      <c r="AR37" s="1626"/>
    </row>
    <row r="38" spans="1:44" ht="18.75" customHeight="1" thickBot="1" x14ac:dyDescent="0.45">
      <c r="A38" s="1642"/>
      <c r="B38" s="1637"/>
      <c r="C38" s="1637"/>
      <c r="D38" s="1637"/>
      <c r="E38" s="1639" t="str">
        <f>IF(ISERROR(F37-F36+1),"",IF(AND(F36=0,F37=0),"日間",F37-F36+1&amp;"日間"))</f>
        <v>日間</v>
      </c>
      <c r="F38" s="1640"/>
      <c r="G38" s="1641"/>
      <c r="H38" s="1418"/>
      <c r="I38" s="1418"/>
      <c r="J38" s="1418"/>
      <c r="K38" s="1418"/>
      <c r="L38" s="1418"/>
      <c r="M38" s="1418"/>
      <c r="N38" s="1418"/>
      <c r="O38" s="1418"/>
      <c r="P38" s="1418"/>
      <c r="Q38" s="1418"/>
      <c r="R38" s="361"/>
      <c r="S38" s="275" t="s">
        <v>505</v>
      </c>
      <c r="T38" s="1418"/>
      <c r="U38" s="1418"/>
      <c r="V38" s="1643"/>
      <c r="W38" s="1636"/>
      <c r="X38" s="1637"/>
      <c r="Y38" s="1637"/>
      <c r="Z38" s="1637"/>
      <c r="AA38" s="1639" t="str">
        <f>IF(ISERROR(AB37-AB36+1),"",IF(AND(AB36=0,AB37=0),"日間",AB37-AB36+1&amp;"日間"))</f>
        <v>日間</v>
      </c>
      <c r="AB38" s="1640"/>
      <c r="AC38" s="1641"/>
      <c r="AD38" s="1418"/>
      <c r="AE38" s="1418"/>
      <c r="AF38" s="1418"/>
      <c r="AG38" s="1418"/>
      <c r="AH38" s="1418"/>
      <c r="AI38" s="1418"/>
      <c r="AJ38" s="1418"/>
      <c r="AK38" s="1418"/>
      <c r="AL38" s="1418"/>
      <c r="AM38" s="1418"/>
      <c r="AN38" s="361"/>
      <c r="AO38" s="275" t="s">
        <v>505</v>
      </c>
      <c r="AP38" s="1418"/>
      <c r="AQ38" s="1418"/>
      <c r="AR38" s="1638"/>
    </row>
    <row r="39" spans="1:44" ht="18.75" customHeight="1" x14ac:dyDescent="0.4">
      <c r="A39" s="58" t="s">
        <v>77</v>
      </c>
      <c r="B39" s="31" t="s">
        <v>506</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1"/>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 xml:space="preserve">&amp;C15/22&amp;R&amp;F </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48C3-0D08-48B9-9C7C-BB7ADAC9EBD4}">
  <sheetPr>
    <tabColor theme="7" tint="0.79998168889431442"/>
    <pageSetUpPr fitToPage="1"/>
  </sheetPr>
  <dimension ref="A1:BO192"/>
  <sheetViews>
    <sheetView view="pageBreakPreview" zoomScale="86" zoomScaleNormal="70" zoomScaleSheetLayoutView="86" workbookViewId="0">
      <selection activeCell="A5" sqref="A5:C5"/>
    </sheetView>
  </sheetViews>
  <sheetFormatPr defaultRowHeight="16.5" x14ac:dyDescent="0.3"/>
  <cols>
    <col min="1" max="59" width="4.375" style="278" customWidth="1"/>
    <col min="60" max="67" width="9" style="278"/>
    <col min="68"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67" ht="18.75" customHeight="1" x14ac:dyDescent="0.3">
      <c r="A1" s="60" t="s">
        <v>893</v>
      </c>
    </row>
    <row r="2" spans="1:67" ht="18.75" customHeight="1" thickBot="1" x14ac:dyDescent="0.35">
      <c r="A2" s="25" t="str">
        <f>"（１）入所者（児）の健康管理の実施状況(令和"&amp;表紙・鑑!S3-1&amp;"年度)"</f>
        <v>（１）入所者（児）の健康管理の実施状況(令和3年度)</v>
      </c>
      <c r="S2" s="394" t="s">
        <v>507</v>
      </c>
      <c r="T2" s="395"/>
      <c r="X2" s="396"/>
      <c r="Y2" s="396"/>
      <c r="Z2" s="396"/>
      <c r="AA2" s="396"/>
      <c r="AB2" s="396"/>
      <c r="AC2" s="396"/>
      <c r="AD2" s="396"/>
      <c r="AE2" s="396"/>
      <c r="AF2" s="396"/>
    </row>
    <row r="3" spans="1:67" s="8" customFormat="1" ht="18.75" customHeight="1" x14ac:dyDescent="0.4">
      <c r="A3" s="1644" t="s">
        <v>508</v>
      </c>
      <c r="B3" s="1645"/>
      <c r="C3" s="1646"/>
      <c r="D3" s="1645" t="s">
        <v>509</v>
      </c>
      <c r="E3" s="1645"/>
      <c r="F3" s="1645"/>
      <c r="G3" s="1650" t="s">
        <v>510</v>
      </c>
      <c r="H3" s="1645"/>
      <c r="I3" s="1645"/>
      <c r="J3" s="1645"/>
      <c r="K3" s="1645"/>
      <c r="L3" s="1646"/>
      <c r="M3" s="1645" t="s">
        <v>511</v>
      </c>
      <c r="N3" s="1645"/>
      <c r="O3" s="1645"/>
      <c r="P3" s="1645"/>
      <c r="Q3" s="1652"/>
      <c r="R3" s="396"/>
      <c r="S3" s="1654" t="s">
        <v>512</v>
      </c>
      <c r="T3" s="1655"/>
      <c r="U3" s="1655"/>
      <c r="V3" s="1656"/>
      <c r="W3" s="1660"/>
      <c r="X3" s="1660"/>
      <c r="Y3" s="1660"/>
      <c r="Z3" s="1660"/>
      <c r="AA3" s="1660"/>
      <c r="AB3" s="1660"/>
      <c r="AC3" s="1660"/>
      <c r="AD3" s="1660"/>
      <c r="AE3" s="1660"/>
      <c r="AF3" s="1660"/>
      <c r="AG3" s="1660"/>
      <c r="AH3" s="1660"/>
      <c r="AI3" s="1660"/>
      <c r="AJ3" s="1660"/>
      <c r="AK3" s="1661"/>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s="8" customFormat="1" ht="18.75" customHeight="1" x14ac:dyDescent="0.4">
      <c r="A4" s="1647"/>
      <c r="B4" s="1648"/>
      <c r="C4" s="1649"/>
      <c r="D4" s="1648"/>
      <c r="E4" s="1648"/>
      <c r="F4" s="1648"/>
      <c r="G4" s="1651"/>
      <c r="H4" s="1648"/>
      <c r="I4" s="1648"/>
      <c r="J4" s="1648"/>
      <c r="K4" s="1648"/>
      <c r="L4" s="1649"/>
      <c r="M4" s="1648"/>
      <c r="N4" s="1648"/>
      <c r="O4" s="1648"/>
      <c r="P4" s="1648"/>
      <c r="Q4" s="1653"/>
      <c r="R4" s="396"/>
      <c r="S4" s="1657"/>
      <c r="T4" s="1658"/>
      <c r="U4" s="1658"/>
      <c r="V4" s="1659"/>
      <c r="W4" s="1662"/>
      <c r="X4" s="1662"/>
      <c r="Y4" s="1662"/>
      <c r="Z4" s="1662"/>
      <c r="AA4" s="1662"/>
      <c r="AB4" s="1662"/>
      <c r="AC4" s="1662"/>
      <c r="AD4" s="1662"/>
      <c r="AE4" s="1662"/>
      <c r="AF4" s="1662"/>
      <c r="AG4" s="1662"/>
      <c r="AH4" s="1662"/>
      <c r="AI4" s="1662"/>
      <c r="AJ4" s="1662"/>
      <c r="AK4" s="1663"/>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row>
    <row r="5" spans="1:67" s="8" customFormat="1" ht="18.75" customHeight="1" x14ac:dyDescent="0.4">
      <c r="A5" s="1664"/>
      <c r="B5" s="1665"/>
      <c r="C5" s="1665"/>
      <c r="D5" s="1666"/>
      <c r="E5" s="1667"/>
      <c r="F5" s="1668"/>
      <c r="G5" s="1669"/>
      <c r="H5" s="1669"/>
      <c r="I5" s="1669"/>
      <c r="J5" s="1669"/>
      <c r="K5" s="1669"/>
      <c r="L5" s="1669"/>
      <c r="M5" s="1670"/>
      <c r="N5" s="1671"/>
      <c r="O5" s="1671"/>
      <c r="P5" s="1671"/>
      <c r="Q5" s="1672"/>
      <c r="R5" s="396"/>
      <c r="S5" s="1673" t="s">
        <v>513</v>
      </c>
      <c r="T5" s="1674"/>
      <c r="U5" s="1674"/>
      <c r="V5" s="1675"/>
      <c r="W5" s="1676"/>
      <c r="X5" s="1676"/>
      <c r="Y5" s="1676"/>
      <c r="Z5" s="1676"/>
      <c r="AA5" s="1676"/>
      <c r="AB5" s="1676"/>
      <c r="AC5" s="1676"/>
      <c r="AD5" s="1676"/>
      <c r="AE5" s="1676"/>
      <c r="AF5" s="1676"/>
      <c r="AG5" s="1676"/>
      <c r="AH5" s="1676"/>
      <c r="AI5" s="1676"/>
      <c r="AJ5" s="1676"/>
      <c r="AK5" s="1677"/>
      <c r="AL5" s="396"/>
      <c r="AM5" s="396"/>
      <c r="AN5" s="396"/>
      <c r="AO5" s="396"/>
      <c r="AP5" s="396"/>
      <c r="AQ5" s="396"/>
      <c r="AR5" s="396"/>
      <c r="AS5" s="396"/>
      <c r="AT5" s="396"/>
      <c r="AU5" s="396"/>
      <c r="AV5" s="396"/>
      <c r="AW5" s="396"/>
      <c r="AX5" s="396"/>
      <c r="AY5" s="396"/>
      <c r="AZ5" s="396"/>
      <c r="BA5" s="396"/>
      <c r="BB5" s="396"/>
      <c r="BC5" s="396"/>
      <c r="BD5" s="396"/>
      <c r="BE5" s="396"/>
      <c r="BF5" s="396"/>
      <c r="BG5" s="396"/>
      <c r="BH5" s="396"/>
      <c r="BI5" s="396"/>
      <c r="BJ5" s="396"/>
      <c r="BK5" s="396"/>
      <c r="BL5" s="396"/>
      <c r="BM5" s="396"/>
      <c r="BN5" s="396"/>
      <c r="BO5" s="396"/>
    </row>
    <row r="6" spans="1:67" s="8" customFormat="1" ht="18.75" customHeight="1" x14ac:dyDescent="0.4">
      <c r="A6" s="1664"/>
      <c r="B6" s="1665"/>
      <c r="C6" s="1665"/>
      <c r="D6" s="1666"/>
      <c r="E6" s="1667"/>
      <c r="F6" s="1668"/>
      <c r="G6" s="1669"/>
      <c r="H6" s="1669"/>
      <c r="I6" s="1669"/>
      <c r="J6" s="1669"/>
      <c r="K6" s="1669"/>
      <c r="L6" s="1669"/>
      <c r="M6" s="1670"/>
      <c r="N6" s="1671"/>
      <c r="O6" s="1671"/>
      <c r="P6" s="1671"/>
      <c r="Q6" s="1672"/>
      <c r="R6" s="396"/>
      <c r="S6" s="1657"/>
      <c r="T6" s="1658"/>
      <c r="U6" s="1658"/>
      <c r="V6" s="1659"/>
      <c r="W6" s="1662"/>
      <c r="X6" s="1662"/>
      <c r="Y6" s="1662"/>
      <c r="Z6" s="1662"/>
      <c r="AA6" s="1662"/>
      <c r="AB6" s="1662"/>
      <c r="AC6" s="1662"/>
      <c r="AD6" s="1662"/>
      <c r="AE6" s="1662"/>
      <c r="AF6" s="1662"/>
      <c r="AG6" s="1662"/>
      <c r="AH6" s="1662"/>
      <c r="AI6" s="1662"/>
      <c r="AJ6" s="1662"/>
      <c r="AK6" s="1663"/>
      <c r="AL6" s="396"/>
      <c r="AM6" s="396"/>
      <c r="AN6" s="396"/>
      <c r="AO6" s="396"/>
      <c r="AP6" s="396"/>
      <c r="AQ6" s="396"/>
      <c r="AR6" s="396"/>
      <c r="AS6" s="396"/>
      <c r="AT6" s="396"/>
      <c r="AU6" s="396"/>
      <c r="AV6" s="396"/>
      <c r="AW6" s="396"/>
      <c r="AX6" s="396"/>
      <c r="AY6" s="396"/>
      <c r="AZ6" s="396"/>
      <c r="BA6" s="396"/>
      <c r="BB6" s="396"/>
      <c r="BC6" s="396"/>
      <c r="BD6" s="396"/>
      <c r="BE6" s="396"/>
      <c r="BF6" s="396"/>
      <c r="BG6" s="396"/>
      <c r="BH6" s="396"/>
      <c r="BI6" s="396"/>
      <c r="BJ6" s="396"/>
      <c r="BK6" s="396"/>
      <c r="BL6" s="396"/>
      <c r="BM6" s="396"/>
      <c r="BN6" s="396"/>
      <c r="BO6" s="396"/>
    </row>
    <row r="7" spans="1:67" s="8" customFormat="1" ht="18.75" customHeight="1" x14ac:dyDescent="0.4">
      <c r="A7" s="1664"/>
      <c r="B7" s="1665"/>
      <c r="C7" s="1665"/>
      <c r="D7" s="1666"/>
      <c r="E7" s="1667"/>
      <c r="F7" s="1668"/>
      <c r="G7" s="1669"/>
      <c r="H7" s="1669"/>
      <c r="I7" s="1669"/>
      <c r="J7" s="1669"/>
      <c r="K7" s="1669"/>
      <c r="L7" s="1669"/>
      <c r="M7" s="1670"/>
      <c r="N7" s="1671"/>
      <c r="O7" s="1671"/>
      <c r="P7" s="1671"/>
      <c r="Q7" s="1672"/>
      <c r="R7" s="396"/>
      <c r="S7" s="1687" t="s">
        <v>514</v>
      </c>
      <c r="T7" s="1679"/>
      <c r="U7" s="1679"/>
      <c r="V7" s="1680"/>
      <c r="W7" s="1688"/>
      <c r="X7" s="1689"/>
      <c r="Y7" s="397" t="s">
        <v>515</v>
      </c>
      <c r="Z7" s="1678" t="s">
        <v>516</v>
      </c>
      <c r="AA7" s="1679"/>
      <c r="AB7" s="1679"/>
      <c r="AC7" s="1680"/>
      <c r="AD7" s="601"/>
      <c r="AE7" s="602"/>
      <c r="AF7" s="398" t="s">
        <v>517</v>
      </c>
      <c r="AG7" s="1681" t="s">
        <v>518</v>
      </c>
      <c r="AH7" s="1681"/>
      <c r="AI7" s="1682"/>
      <c r="AJ7" s="1682"/>
      <c r="AK7" s="399" t="s">
        <v>519</v>
      </c>
      <c r="AL7" s="396"/>
      <c r="AM7" s="396"/>
      <c r="AN7" s="396"/>
      <c r="AO7" s="396"/>
      <c r="AP7" s="396"/>
      <c r="AQ7" s="396"/>
      <c r="AR7" s="396"/>
      <c r="AS7" s="396"/>
      <c r="AT7" s="396"/>
      <c r="AU7" s="396"/>
      <c r="AV7" s="396"/>
      <c r="AW7" s="396"/>
      <c r="AX7" s="396"/>
      <c r="AY7" s="396"/>
      <c r="AZ7" s="396"/>
      <c r="BA7" s="396"/>
      <c r="BB7" s="396"/>
      <c r="BC7" s="396"/>
      <c r="BD7" s="396"/>
      <c r="BE7" s="396"/>
      <c r="BF7" s="396"/>
      <c r="BG7" s="396"/>
      <c r="BH7" s="396"/>
      <c r="BI7" s="396"/>
      <c r="BJ7" s="396"/>
      <c r="BK7" s="396"/>
      <c r="BL7" s="396"/>
      <c r="BM7" s="396"/>
      <c r="BN7" s="396"/>
      <c r="BO7" s="396"/>
    </row>
    <row r="8" spans="1:67" s="8" customFormat="1" ht="18.75" customHeight="1" thickBot="1" x14ac:dyDescent="0.45">
      <c r="A8" s="1664"/>
      <c r="B8" s="1665"/>
      <c r="C8" s="1665"/>
      <c r="D8" s="1666"/>
      <c r="E8" s="1667"/>
      <c r="F8" s="1668"/>
      <c r="G8" s="1669"/>
      <c r="H8" s="1669"/>
      <c r="I8" s="1669"/>
      <c r="J8" s="1669"/>
      <c r="K8" s="1669"/>
      <c r="L8" s="1669"/>
      <c r="M8" s="1670"/>
      <c r="N8" s="1671"/>
      <c r="O8" s="1671"/>
      <c r="P8" s="1671"/>
      <c r="Q8" s="1672"/>
      <c r="R8" s="396"/>
      <c r="S8" s="1683" t="s">
        <v>520</v>
      </c>
      <c r="T8" s="1684"/>
      <c r="U8" s="1684"/>
      <c r="V8" s="1685"/>
      <c r="W8" s="356"/>
      <c r="X8" s="400" t="s">
        <v>452</v>
      </c>
      <c r="Y8" s="401"/>
      <c r="Z8" s="402"/>
      <c r="AA8" s="356"/>
      <c r="AB8" s="400" t="s">
        <v>45</v>
      </c>
      <c r="AC8" s="1686" t="s">
        <v>521</v>
      </c>
      <c r="AD8" s="1684"/>
      <c r="AE8" s="1684"/>
      <c r="AF8" s="1685"/>
      <c r="AG8" s="1690"/>
      <c r="AH8" s="1691"/>
      <c r="AI8" s="1691"/>
      <c r="AJ8" s="1691"/>
      <c r="AK8" s="403" t="s">
        <v>54</v>
      </c>
      <c r="AL8" s="396"/>
      <c r="AM8" s="396"/>
      <c r="AN8" s="396"/>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row>
    <row r="9" spans="1:67" s="8" customFormat="1" ht="18.75" customHeight="1" thickBot="1" x14ac:dyDescent="0.45">
      <c r="A9" s="1664"/>
      <c r="B9" s="1665"/>
      <c r="C9" s="1665"/>
      <c r="D9" s="1666"/>
      <c r="E9" s="1667"/>
      <c r="F9" s="1668"/>
      <c r="G9" s="1669"/>
      <c r="H9" s="1669"/>
      <c r="I9" s="1669"/>
      <c r="J9" s="1669"/>
      <c r="K9" s="1669"/>
      <c r="L9" s="1669"/>
      <c r="M9" s="1670"/>
      <c r="N9" s="1671"/>
      <c r="O9" s="1671"/>
      <c r="P9" s="1671"/>
      <c r="Q9" s="1672"/>
      <c r="R9" s="396"/>
      <c r="S9" s="396"/>
      <c r="T9" s="396"/>
      <c r="U9" s="404"/>
      <c r="V9" s="404"/>
      <c r="W9" s="404"/>
      <c r="X9" s="404"/>
      <c r="Y9" s="404"/>
      <c r="Z9" s="404"/>
      <c r="AA9" s="404"/>
      <c r="AB9" s="404"/>
      <c r="AC9" s="396"/>
      <c r="AD9" s="396"/>
      <c r="AE9" s="396"/>
      <c r="AF9" s="396"/>
      <c r="AG9" s="396"/>
      <c r="AH9" s="396"/>
      <c r="AI9" s="396"/>
      <c r="AJ9" s="396"/>
      <c r="AK9" s="396"/>
      <c r="AL9" s="396"/>
      <c r="AM9" s="396"/>
      <c r="AN9" s="396"/>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row>
    <row r="10" spans="1:67" s="8" customFormat="1" ht="18.75" customHeight="1" x14ac:dyDescent="0.4">
      <c r="A10" s="1664"/>
      <c r="B10" s="1665"/>
      <c r="C10" s="1665"/>
      <c r="D10" s="1666"/>
      <c r="E10" s="1667"/>
      <c r="F10" s="1668"/>
      <c r="G10" s="1669"/>
      <c r="H10" s="1669"/>
      <c r="I10" s="1669"/>
      <c r="J10" s="1669"/>
      <c r="K10" s="1669"/>
      <c r="L10" s="1669"/>
      <c r="M10" s="1670"/>
      <c r="N10" s="1671"/>
      <c r="O10" s="1671"/>
      <c r="P10" s="1671"/>
      <c r="Q10" s="1672"/>
      <c r="R10" s="396"/>
      <c r="S10" s="1654" t="s">
        <v>512</v>
      </c>
      <c r="T10" s="1655"/>
      <c r="U10" s="1655"/>
      <c r="V10" s="1656"/>
      <c r="W10" s="1660"/>
      <c r="X10" s="1660"/>
      <c r="Y10" s="1660"/>
      <c r="Z10" s="1660"/>
      <c r="AA10" s="1660"/>
      <c r="AB10" s="1660"/>
      <c r="AC10" s="1660"/>
      <c r="AD10" s="1660"/>
      <c r="AE10" s="1660"/>
      <c r="AF10" s="1660"/>
      <c r="AG10" s="1660"/>
      <c r="AH10" s="1660"/>
      <c r="AI10" s="1660"/>
      <c r="AJ10" s="1660"/>
      <c r="AK10" s="1661"/>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row>
    <row r="11" spans="1:67" s="8" customFormat="1" ht="18.75" customHeight="1" x14ac:dyDescent="0.4">
      <c r="A11" s="1664"/>
      <c r="B11" s="1665"/>
      <c r="C11" s="1665"/>
      <c r="D11" s="1666"/>
      <c r="E11" s="1667"/>
      <c r="F11" s="1668"/>
      <c r="G11" s="1669"/>
      <c r="H11" s="1669"/>
      <c r="I11" s="1669"/>
      <c r="J11" s="1669"/>
      <c r="K11" s="1669"/>
      <c r="L11" s="1669"/>
      <c r="M11" s="1670"/>
      <c r="N11" s="1671"/>
      <c r="O11" s="1671"/>
      <c r="P11" s="1671"/>
      <c r="Q11" s="1672"/>
      <c r="R11" s="396"/>
      <c r="S11" s="1657"/>
      <c r="T11" s="1658"/>
      <c r="U11" s="1658"/>
      <c r="V11" s="1659"/>
      <c r="W11" s="1662"/>
      <c r="X11" s="1662"/>
      <c r="Y11" s="1662"/>
      <c r="Z11" s="1662"/>
      <c r="AA11" s="1662"/>
      <c r="AB11" s="1662"/>
      <c r="AC11" s="1662"/>
      <c r="AD11" s="1662"/>
      <c r="AE11" s="1662"/>
      <c r="AF11" s="1662"/>
      <c r="AG11" s="1662"/>
      <c r="AH11" s="1662"/>
      <c r="AI11" s="1662"/>
      <c r="AJ11" s="1662"/>
      <c r="AK11" s="1663"/>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row>
    <row r="12" spans="1:67" s="8" customFormat="1" ht="18.75" customHeight="1" x14ac:dyDescent="0.4">
      <c r="A12" s="1664"/>
      <c r="B12" s="1665"/>
      <c r="C12" s="1665"/>
      <c r="D12" s="1666"/>
      <c r="E12" s="1667"/>
      <c r="F12" s="1668"/>
      <c r="G12" s="1669"/>
      <c r="H12" s="1669"/>
      <c r="I12" s="1669"/>
      <c r="J12" s="1669"/>
      <c r="K12" s="1669"/>
      <c r="L12" s="1669"/>
      <c r="M12" s="1670"/>
      <c r="N12" s="1671"/>
      <c r="O12" s="1671"/>
      <c r="P12" s="1671"/>
      <c r="Q12" s="1672"/>
      <c r="R12" s="396"/>
      <c r="S12" s="1673" t="s">
        <v>513</v>
      </c>
      <c r="T12" s="1674"/>
      <c r="U12" s="1674"/>
      <c r="V12" s="1675"/>
      <c r="W12" s="1676"/>
      <c r="X12" s="1676"/>
      <c r="Y12" s="1676"/>
      <c r="Z12" s="1676"/>
      <c r="AA12" s="1676"/>
      <c r="AB12" s="1676"/>
      <c r="AC12" s="1676"/>
      <c r="AD12" s="1676"/>
      <c r="AE12" s="1676"/>
      <c r="AF12" s="1676"/>
      <c r="AG12" s="1676"/>
      <c r="AH12" s="1676"/>
      <c r="AI12" s="1676"/>
      <c r="AJ12" s="1676"/>
      <c r="AK12" s="1677"/>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row>
    <row r="13" spans="1:67" s="8" customFormat="1" ht="18.75" customHeight="1" x14ac:dyDescent="0.4">
      <c r="A13" s="1664"/>
      <c r="B13" s="1665"/>
      <c r="C13" s="1665"/>
      <c r="D13" s="1666"/>
      <c r="E13" s="1667"/>
      <c r="F13" s="1668"/>
      <c r="G13" s="1669"/>
      <c r="H13" s="1669"/>
      <c r="I13" s="1669"/>
      <c r="J13" s="1669"/>
      <c r="K13" s="1669"/>
      <c r="L13" s="1669"/>
      <c r="M13" s="1670"/>
      <c r="N13" s="1671"/>
      <c r="O13" s="1671"/>
      <c r="P13" s="1671"/>
      <c r="Q13" s="1672"/>
      <c r="R13" s="396"/>
      <c r="S13" s="1657"/>
      <c r="T13" s="1658"/>
      <c r="U13" s="1658"/>
      <c r="V13" s="1659"/>
      <c r="W13" s="1662"/>
      <c r="X13" s="1662"/>
      <c r="Y13" s="1662"/>
      <c r="Z13" s="1662"/>
      <c r="AA13" s="1662"/>
      <c r="AB13" s="1662"/>
      <c r="AC13" s="1662"/>
      <c r="AD13" s="1662"/>
      <c r="AE13" s="1662"/>
      <c r="AF13" s="1662"/>
      <c r="AG13" s="1662"/>
      <c r="AH13" s="1662"/>
      <c r="AI13" s="1662"/>
      <c r="AJ13" s="1662"/>
      <c r="AK13" s="1663"/>
      <c r="AL13" s="396"/>
      <c r="AM13" s="396"/>
      <c r="AN13" s="396"/>
      <c r="AO13" s="396"/>
      <c r="AP13" s="396"/>
      <c r="AQ13" s="396"/>
      <c r="AR13" s="396"/>
      <c r="AS13" s="396"/>
      <c r="AT13" s="396"/>
      <c r="AU13" s="396"/>
      <c r="AV13" s="396"/>
      <c r="AW13" s="396"/>
      <c r="AX13" s="396"/>
      <c r="AY13" s="396"/>
      <c r="AZ13" s="396"/>
      <c r="BA13" s="396"/>
      <c r="BB13" s="396"/>
      <c r="BC13" s="396"/>
      <c r="BD13" s="396"/>
      <c r="BE13" s="396"/>
      <c r="BF13" s="396"/>
      <c r="BG13" s="396"/>
      <c r="BH13" s="396"/>
      <c r="BI13" s="396"/>
      <c r="BJ13" s="396"/>
      <c r="BK13" s="396"/>
      <c r="BL13" s="396"/>
      <c r="BM13" s="396"/>
      <c r="BN13" s="396"/>
      <c r="BO13" s="396"/>
    </row>
    <row r="14" spans="1:67" s="8" customFormat="1" ht="18.75" customHeight="1" x14ac:dyDescent="0.4">
      <c r="A14" s="1664"/>
      <c r="B14" s="1665"/>
      <c r="C14" s="1665"/>
      <c r="D14" s="1666"/>
      <c r="E14" s="1667"/>
      <c r="F14" s="1668"/>
      <c r="G14" s="1669"/>
      <c r="H14" s="1669"/>
      <c r="I14" s="1669"/>
      <c r="J14" s="1669"/>
      <c r="K14" s="1669"/>
      <c r="L14" s="1669"/>
      <c r="M14" s="1670"/>
      <c r="N14" s="1671"/>
      <c r="O14" s="1671"/>
      <c r="P14" s="1671"/>
      <c r="Q14" s="1672"/>
      <c r="R14" s="396"/>
      <c r="S14" s="1687" t="s">
        <v>514</v>
      </c>
      <c r="T14" s="1679"/>
      <c r="U14" s="1679"/>
      <c r="V14" s="1680"/>
      <c r="W14" s="1688"/>
      <c r="X14" s="1689"/>
      <c r="Y14" s="397" t="s">
        <v>515</v>
      </c>
      <c r="Z14" s="1678" t="s">
        <v>516</v>
      </c>
      <c r="AA14" s="1679"/>
      <c r="AB14" s="1679"/>
      <c r="AC14" s="1680"/>
      <c r="AD14" s="601"/>
      <c r="AE14" s="602"/>
      <c r="AF14" s="398" t="s">
        <v>517</v>
      </c>
      <c r="AG14" s="1681" t="s">
        <v>518</v>
      </c>
      <c r="AH14" s="1681"/>
      <c r="AI14" s="1682"/>
      <c r="AJ14" s="1682"/>
      <c r="AK14" s="399" t="s">
        <v>519</v>
      </c>
      <c r="AL14" s="396"/>
      <c r="AM14" s="396"/>
      <c r="AN14" s="396"/>
      <c r="AO14" s="396"/>
      <c r="AP14" s="396"/>
      <c r="AQ14" s="396"/>
      <c r="AR14" s="396"/>
      <c r="AS14" s="396"/>
      <c r="AT14" s="396"/>
      <c r="AU14" s="396"/>
      <c r="AV14" s="396"/>
      <c r="AW14" s="396"/>
      <c r="AX14" s="396"/>
      <c r="AY14" s="396"/>
      <c r="AZ14" s="396"/>
      <c r="BA14" s="396"/>
      <c r="BB14" s="396"/>
      <c r="BC14" s="396"/>
      <c r="BD14" s="396"/>
      <c r="BE14" s="396"/>
      <c r="BF14" s="396"/>
      <c r="BG14" s="396"/>
      <c r="BH14" s="396"/>
      <c r="BI14" s="396"/>
      <c r="BJ14" s="396"/>
      <c r="BK14" s="396"/>
      <c r="BL14" s="396"/>
      <c r="BM14" s="396"/>
      <c r="BN14" s="396"/>
      <c r="BO14" s="396"/>
    </row>
    <row r="15" spans="1:67" s="8" customFormat="1" ht="18.75" customHeight="1" thickBot="1" x14ac:dyDescent="0.45">
      <c r="A15" s="1664"/>
      <c r="B15" s="1665"/>
      <c r="C15" s="1665"/>
      <c r="D15" s="1666"/>
      <c r="E15" s="1667"/>
      <c r="F15" s="1668"/>
      <c r="G15" s="1669"/>
      <c r="H15" s="1669"/>
      <c r="I15" s="1669"/>
      <c r="J15" s="1669"/>
      <c r="K15" s="1669"/>
      <c r="L15" s="1669"/>
      <c r="M15" s="1670"/>
      <c r="N15" s="1671"/>
      <c r="O15" s="1671"/>
      <c r="P15" s="1671"/>
      <c r="Q15" s="1672"/>
      <c r="R15" s="396"/>
      <c r="S15" s="1683" t="s">
        <v>520</v>
      </c>
      <c r="T15" s="1684"/>
      <c r="U15" s="1684"/>
      <c r="V15" s="1685"/>
      <c r="W15" s="356"/>
      <c r="X15" s="400" t="s">
        <v>452</v>
      </c>
      <c r="Y15" s="401"/>
      <c r="Z15" s="402"/>
      <c r="AA15" s="356"/>
      <c r="AB15" s="400" t="s">
        <v>45</v>
      </c>
      <c r="AC15" s="1686" t="s">
        <v>521</v>
      </c>
      <c r="AD15" s="1684"/>
      <c r="AE15" s="1684"/>
      <c r="AF15" s="1685"/>
      <c r="AG15" s="1690"/>
      <c r="AH15" s="1691"/>
      <c r="AI15" s="1691"/>
      <c r="AJ15" s="1691"/>
      <c r="AK15" s="403" t="s">
        <v>54</v>
      </c>
      <c r="AL15" s="396"/>
      <c r="AM15" s="396"/>
      <c r="AN15" s="396"/>
      <c r="AO15" s="396"/>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6"/>
      <c r="BM15" s="396"/>
      <c r="BN15" s="396"/>
      <c r="BO15" s="396"/>
    </row>
    <row r="16" spans="1:67" s="8" customFormat="1" ht="18.75" customHeight="1" thickBot="1" x14ac:dyDescent="0.45">
      <c r="A16" s="1664"/>
      <c r="B16" s="1665"/>
      <c r="C16" s="1665"/>
      <c r="D16" s="1666"/>
      <c r="E16" s="1667"/>
      <c r="F16" s="1668"/>
      <c r="G16" s="1669"/>
      <c r="H16" s="1669"/>
      <c r="I16" s="1669"/>
      <c r="J16" s="1669"/>
      <c r="K16" s="1669"/>
      <c r="L16" s="1669"/>
      <c r="M16" s="1670"/>
      <c r="N16" s="1671"/>
      <c r="O16" s="1671"/>
      <c r="P16" s="1671"/>
      <c r="Q16" s="1672"/>
      <c r="R16" s="396"/>
      <c r="S16" s="396"/>
      <c r="T16" s="396"/>
      <c r="U16" s="404"/>
      <c r="V16" s="404"/>
      <c r="W16" s="404"/>
      <c r="X16" s="404"/>
      <c r="Y16" s="404"/>
      <c r="Z16" s="404"/>
      <c r="AA16" s="404"/>
      <c r="AB16" s="404"/>
      <c r="AC16" s="396"/>
      <c r="AD16" s="396"/>
      <c r="AE16" s="396"/>
      <c r="AF16" s="396"/>
      <c r="AG16" s="396"/>
      <c r="AH16" s="396"/>
      <c r="AI16" s="396"/>
      <c r="AJ16" s="396"/>
      <c r="AK16" s="396"/>
      <c r="AL16" s="396"/>
      <c r="AM16" s="396"/>
      <c r="AN16" s="396"/>
      <c r="AO16" s="396"/>
      <c r="AP16" s="396"/>
      <c r="AQ16" s="396"/>
      <c r="AR16" s="396"/>
      <c r="AS16" s="396"/>
      <c r="AT16" s="396"/>
      <c r="AU16" s="396"/>
      <c r="AV16" s="396"/>
      <c r="AW16" s="396"/>
      <c r="AX16" s="396"/>
      <c r="AY16" s="396"/>
      <c r="AZ16" s="396"/>
      <c r="BA16" s="396"/>
      <c r="BB16" s="396"/>
      <c r="BC16" s="396"/>
      <c r="BD16" s="396"/>
      <c r="BE16" s="396"/>
      <c r="BF16" s="396"/>
      <c r="BG16" s="396"/>
      <c r="BH16" s="396"/>
      <c r="BI16" s="396"/>
      <c r="BJ16" s="396"/>
      <c r="BK16" s="396"/>
      <c r="BL16" s="396"/>
      <c r="BM16" s="396"/>
      <c r="BN16" s="396"/>
      <c r="BO16" s="396"/>
    </row>
    <row r="17" spans="1:67" s="8" customFormat="1" ht="18.75" customHeight="1" x14ac:dyDescent="0.4">
      <c r="A17" s="1664"/>
      <c r="B17" s="1665"/>
      <c r="C17" s="1665"/>
      <c r="D17" s="1666"/>
      <c r="E17" s="1667"/>
      <c r="F17" s="1668"/>
      <c r="G17" s="1669"/>
      <c r="H17" s="1669"/>
      <c r="I17" s="1669"/>
      <c r="J17" s="1669"/>
      <c r="K17" s="1669"/>
      <c r="L17" s="1669"/>
      <c r="M17" s="1670"/>
      <c r="N17" s="1671"/>
      <c r="O17" s="1671"/>
      <c r="P17" s="1671"/>
      <c r="Q17" s="1672"/>
      <c r="R17" s="396"/>
      <c r="S17" s="1654" t="s">
        <v>512</v>
      </c>
      <c r="T17" s="1655"/>
      <c r="U17" s="1655"/>
      <c r="V17" s="1656"/>
      <c r="W17" s="1660"/>
      <c r="X17" s="1660"/>
      <c r="Y17" s="1660"/>
      <c r="Z17" s="1660"/>
      <c r="AA17" s="1660"/>
      <c r="AB17" s="1660"/>
      <c r="AC17" s="1660"/>
      <c r="AD17" s="1660"/>
      <c r="AE17" s="1660"/>
      <c r="AF17" s="1660"/>
      <c r="AG17" s="1660"/>
      <c r="AH17" s="1660"/>
      <c r="AI17" s="1660"/>
      <c r="AJ17" s="1660"/>
      <c r="AK17" s="1661"/>
      <c r="AL17" s="396"/>
      <c r="AM17" s="396"/>
      <c r="AN17" s="396"/>
      <c r="AO17" s="396"/>
      <c r="AP17" s="396"/>
      <c r="AQ17" s="396"/>
      <c r="AR17" s="396"/>
      <c r="AS17" s="396"/>
      <c r="AT17" s="396"/>
      <c r="AU17" s="396"/>
      <c r="AV17" s="396"/>
      <c r="AW17" s="396"/>
      <c r="AX17" s="396"/>
      <c r="AY17" s="396"/>
      <c r="AZ17" s="396"/>
      <c r="BA17" s="396"/>
      <c r="BB17" s="396"/>
      <c r="BC17" s="396"/>
      <c r="BD17" s="396"/>
      <c r="BE17" s="396"/>
      <c r="BF17" s="396"/>
      <c r="BG17" s="396"/>
      <c r="BH17" s="396"/>
      <c r="BI17" s="396"/>
      <c r="BJ17" s="396"/>
      <c r="BK17" s="396"/>
      <c r="BL17" s="396"/>
      <c r="BM17" s="396"/>
      <c r="BN17" s="396"/>
      <c r="BO17" s="396"/>
    </row>
    <row r="18" spans="1:67" s="8" customFormat="1" ht="18.75" customHeight="1" x14ac:dyDescent="0.4">
      <c r="A18" s="1664"/>
      <c r="B18" s="1665"/>
      <c r="C18" s="1665"/>
      <c r="D18" s="1666"/>
      <c r="E18" s="1667"/>
      <c r="F18" s="1668"/>
      <c r="G18" s="1669"/>
      <c r="H18" s="1669"/>
      <c r="I18" s="1669"/>
      <c r="J18" s="1669"/>
      <c r="K18" s="1669"/>
      <c r="L18" s="1669"/>
      <c r="M18" s="1670"/>
      <c r="N18" s="1671"/>
      <c r="O18" s="1671"/>
      <c r="P18" s="1671"/>
      <c r="Q18" s="1672"/>
      <c r="R18" s="396"/>
      <c r="S18" s="1657"/>
      <c r="T18" s="1658"/>
      <c r="U18" s="1658"/>
      <c r="V18" s="1659"/>
      <c r="W18" s="1662"/>
      <c r="X18" s="1662"/>
      <c r="Y18" s="1662"/>
      <c r="Z18" s="1662"/>
      <c r="AA18" s="1662"/>
      <c r="AB18" s="1662"/>
      <c r="AC18" s="1662"/>
      <c r="AD18" s="1662"/>
      <c r="AE18" s="1662"/>
      <c r="AF18" s="1662"/>
      <c r="AG18" s="1662"/>
      <c r="AH18" s="1662"/>
      <c r="AI18" s="1662"/>
      <c r="AJ18" s="1662"/>
      <c r="AK18" s="1663"/>
      <c r="AL18" s="396"/>
      <c r="AM18" s="396"/>
      <c r="AN18" s="396"/>
      <c r="AO18" s="396"/>
      <c r="AP18" s="396"/>
      <c r="AQ18" s="396"/>
      <c r="AR18" s="396"/>
      <c r="AS18" s="396"/>
      <c r="AT18" s="396"/>
      <c r="AU18" s="396"/>
      <c r="AV18" s="396"/>
      <c r="AW18" s="396"/>
      <c r="AX18" s="396"/>
      <c r="AY18" s="396"/>
      <c r="AZ18" s="396"/>
      <c r="BA18" s="396"/>
      <c r="BB18" s="396"/>
      <c r="BC18" s="396"/>
      <c r="BD18" s="396"/>
      <c r="BE18" s="396"/>
      <c r="BF18" s="396"/>
      <c r="BG18" s="396"/>
      <c r="BH18" s="396"/>
      <c r="BI18" s="396"/>
      <c r="BJ18" s="396"/>
      <c r="BK18" s="396"/>
      <c r="BL18" s="396"/>
      <c r="BM18" s="396"/>
      <c r="BN18" s="396"/>
      <c r="BO18" s="396"/>
    </row>
    <row r="19" spans="1:67" s="8" customFormat="1" ht="18.75" customHeight="1" x14ac:dyDescent="0.4">
      <c r="A19" s="1664"/>
      <c r="B19" s="1665"/>
      <c r="C19" s="1665"/>
      <c r="D19" s="1666"/>
      <c r="E19" s="1667"/>
      <c r="F19" s="1668"/>
      <c r="G19" s="1669"/>
      <c r="H19" s="1669"/>
      <c r="I19" s="1669"/>
      <c r="J19" s="1669"/>
      <c r="K19" s="1669"/>
      <c r="L19" s="1669"/>
      <c r="M19" s="1670"/>
      <c r="N19" s="1671"/>
      <c r="O19" s="1671"/>
      <c r="P19" s="1671"/>
      <c r="Q19" s="1672"/>
      <c r="R19" s="396"/>
      <c r="S19" s="1673" t="s">
        <v>513</v>
      </c>
      <c r="T19" s="1674"/>
      <c r="U19" s="1674"/>
      <c r="V19" s="1675"/>
      <c r="W19" s="1676"/>
      <c r="X19" s="1676"/>
      <c r="Y19" s="1676"/>
      <c r="Z19" s="1676"/>
      <c r="AA19" s="1676"/>
      <c r="AB19" s="1676"/>
      <c r="AC19" s="1676"/>
      <c r="AD19" s="1676"/>
      <c r="AE19" s="1676"/>
      <c r="AF19" s="1676"/>
      <c r="AG19" s="1676"/>
      <c r="AH19" s="1676"/>
      <c r="AI19" s="1676"/>
      <c r="AJ19" s="1676"/>
      <c r="AK19" s="1677"/>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row>
    <row r="20" spans="1:67" s="8" customFormat="1" ht="18.75" customHeight="1" x14ac:dyDescent="0.4">
      <c r="A20" s="1664"/>
      <c r="B20" s="1665"/>
      <c r="C20" s="1665"/>
      <c r="D20" s="1666"/>
      <c r="E20" s="1667"/>
      <c r="F20" s="1668"/>
      <c r="G20" s="1669"/>
      <c r="H20" s="1669"/>
      <c r="I20" s="1669"/>
      <c r="J20" s="1669"/>
      <c r="K20" s="1669"/>
      <c r="L20" s="1669"/>
      <c r="M20" s="1670"/>
      <c r="N20" s="1671"/>
      <c r="O20" s="1671"/>
      <c r="P20" s="1671"/>
      <c r="Q20" s="1672"/>
      <c r="R20" s="396"/>
      <c r="S20" s="1657"/>
      <c r="T20" s="1658"/>
      <c r="U20" s="1658"/>
      <c r="V20" s="1659"/>
      <c r="W20" s="1662"/>
      <c r="X20" s="1662"/>
      <c r="Y20" s="1662"/>
      <c r="Z20" s="1662"/>
      <c r="AA20" s="1662"/>
      <c r="AB20" s="1662"/>
      <c r="AC20" s="1662"/>
      <c r="AD20" s="1662"/>
      <c r="AE20" s="1662"/>
      <c r="AF20" s="1662"/>
      <c r="AG20" s="1662"/>
      <c r="AH20" s="1662"/>
      <c r="AI20" s="1662"/>
      <c r="AJ20" s="1662"/>
      <c r="AK20" s="1663"/>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6"/>
      <c r="BH20" s="396"/>
      <c r="BI20" s="396"/>
      <c r="BJ20" s="396"/>
      <c r="BK20" s="396"/>
      <c r="BL20" s="396"/>
      <c r="BM20" s="396"/>
      <c r="BN20" s="396"/>
      <c r="BO20" s="396"/>
    </row>
    <row r="21" spans="1:67" s="8" customFormat="1" ht="18.75" customHeight="1" x14ac:dyDescent="0.4">
      <c r="A21" s="1664"/>
      <c r="B21" s="1665"/>
      <c r="C21" s="1665"/>
      <c r="D21" s="1666"/>
      <c r="E21" s="1667"/>
      <c r="F21" s="1668"/>
      <c r="G21" s="1669"/>
      <c r="H21" s="1669"/>
      <c r="I21" s="1669"/>
      <c r="J21" s="1669"/>
      <c r="K21" s="1669"/>
      <c r="L21" s="1669"/>
      <c r="M21" s="1670"/>
      <c r="N21" s="1671"/>
      <c r="O21" s="1671"/>
      <c r="P21" s="1671"/>
      <c r="Q21" s="1672"/>
      <c r="R21" s="396"/>
      <c r="S21" s="1687" t="s">
        <v>514</v>
      </c>
      <c r="T21" s="1679"/>
      <c r="U21" s="1679"/>
      <c r="V21" s="1680"/>
      <c r="W21" s="1688"/>
      <c r="X21" s="1689"/>
      <c r="Y21" s="397" t="s">
        <v>515</v>
      </c>
      <c r="Z21" s="1678" t="s">
        <v>516</v>
      </c>
      <c r="AA21" s="1679"/>
      <c r="AB21" s="1679"/>
      <c r="AC21" s="1680"/>
      <c r="AD21" s="601"/>
      <c r="AE21" s="602"/>
      <c r="AF21" s="398" t="s">
        <v>517</v>
      </c>
      <c r="AG21" s="1681" t="s">
        <v>518</v>
      </c>
      <c r="AH21" s="1681"/>
      <c r="AI21" s="1682"/>
      <c r="AJ21" s="1682"/>
      <c r="AK21" s="399" t="s">
        <v>519</v>
      </c>
      <c r="AL21" s="396"/>
      <c r="AM21" s="396"/>
      <c r="AN21" s="396"/>
      <c r="AO21" s="396"/>
      <c r="AP21" s="396"/>
      <c r="AQ21" s="396"/>
      <c r="AR21" s="396"/>
      <c r="AS21" s="396"/>
      <c r="AT21" s="396"/>
      <c r="AU21" s="396"/>
      <c r="AV21" s="396"/>
      <c r="AW21" s="396"/>
      <c r="AX21" s="396"/>
      <c r="AY21" s="396"/>
      <c r="AZ21" s="396"/>
      <c r="BA21" s="396"/>
      <c r="BB21" s="396"/>
      <c r="BC21" s="396"/>
      <c r="BD21" s="396"/>
      <c r="BE21" s="396"/>
      <c r="BF21" s="396"/>
      <c r="BG21" s="396"/>
      <c r="BH21" s="396"/>
      <c r="BI21" s="396"/>
      <c r="BJ21" s="396"/>
      <c r="BK21" s="396"/>
      <c r="BL21" s="396"/>
      <c r="BM21" s="396"/>
      <c r="BN21" s="396"/>
      <c r="BO21" s="396"/>
    </row>
    <row r="22" spans="1:67" s="8" customFormat="1" ht="18.75" customHeight="1" thickBot="1" x14ac:dyDescent="0.45">
      <c r="A22" s="1664"/>
      <c r="B22" s="1665"/>
      <c r="C22" s="1665"/>
      <c r="D22" s="1666"/>
      <c r="E22" s="1667"/>
      <c r="F22" s="1668"/>
      <c r="G22" s="1669"/>
      <c r="H22" s="1669"/>
      <c r="I22" s="1669"/>
      <c r="J22" s="1669"/>
      <c r="K22" s="1669"/>
      <c r="L22" s="1669"/>
      <c r="M22" s="1670"/>
      <c r="N22" s="1671"/>
      <c r="O22" s="1671"/>
      <c r="P22" s="1671"/>
      <c r="Q22" s="1672"/>
      <c r="R22" s="396"/>
      <c r="S22" s="1683" t="s">
        <v>520</v>
      </c>
      <c r="T22" s="1684"/>
      <c r="U22" s="1684"/>
      <c r="V22" s="1685"/>
      <c r="W22" s="356"/>
      <c r="X22" s="400" t="s">
        <v>452</v>
      </c>
      <c r="Y22" s="401"/>
      <c r="Z22" s="402"/>
      <c r="AA22" s="356"/>
      <c r="AB22" s="400" t="s">
        <v>45</v>
      </c>
      <c r="AC22" s="1686" t="s">
        <v>521</v>
      </c>
      <c r="AD22" s="1684"/>
      <c r="AE22" s="1684"/>
      <c r="AF22" s="1685"/>
      <c r="AG22" s="1690"/>
      <c r="AH22" s="1691"/>
      <c r="AI22" s="1691"/>
      <c r="AJ22" s="1691"/>
      <c r="AK22" s="403" t="s">
        <v>54</v>
      </c>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7" s="8" customFormat="1" ht="18.75" customHeight="1" thickBot="1" x14ac:dyDescent="0.45">
      <c r="A23" s="1664"/>
      <c r="B23" s="1665"/>
      <c r="C23" s="1665"/>
      <c r="D23" s="1666"/>
      <c r="E23" s="1667"/>
      <c r="F23" s="1668"/>
      <c r="G23" s="1669"/>
      <c r="H23" s="1669"/>
      <c r="I23" s="1669"/>
      <c r="J23" s="1669"/>
      <c r="K23" s="1669"/>
      <c r="L23" s="1669"/>
      <c r="M23" s="1670"/>
      <c r="N23" s="1671"/>
      <c r="O23" s="1671"/>
      <c r="P23" s="1671"/>
      <c r="Q23" s="1672"/>
      <c r="R23" s="396"/>
      <c r="S23" s="396"/>
      <c r="T23" s="396"/>
      <c r="U23" s="404"/>
      <c r="V23" s="404"/>
      <c r="W23" s="404"/>
      <c r="X23" s="404"/>
      <c r="Y23" s="404"/>
      <c r="Z23" s="404"/>
      <c r="AA23" s="404"/>
      <c r="AB23" s="404"/>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c r="BM23" s="396"/>
      <c r="BN23" s="396"/>
      <c r="BO23" s="396"/>
    </row>
    <row r="24" spans="1:67" s="8" customFormat="1" ht="18.75" customHeight="1" x14ac:dyDescent="0.4">
      <c r="A24" s="1664"/>
      <c r="B24" s="1665"/>
      <c r="C24" s="1665"/>
      <c r="D24" s="1666"/>
      <c r="E24" s="1667"/>
      <c r="F24" s="1668"/>
      <c r="G24" s="1669"/>
      <c r="H24" s="1669"/>
      <c r="I24" s="1669"/>
      <c r="J24" s="1669"/>
      <c r="K24" s="1669"/>
      <c r="L24" s="1669"/>
      <c r="M24" s="1670"/>
      <c r="N24" s="1671"/>
      <c r="O24" s="1671"/>
      <c r="P24" s="1671"/>
      <c r="Q24" s="1672"/>
      <c r="R24" s="396"/>
      <c r="S24" s="1654" t="s">
        <v>512</v>
      </c>
      <c r="T24" s="1655"/>
      <c r="U24" s="1655"/>
      <c r="V24" s="1656"/>
      <c r="W24" s="1660"/>
      <c r="X24" s="1660"/>
      <c r="Y24" s="1660"/>
      <c r="Z24" s="1660"/>
      <c r="AA24" s="1660"/>
      <c r="AB24" s="1660"/>
      <c r="AC24" s="1660"/>
      <c r="AD24" s="1660"/>
      <c r="AE24" s="1660"/>
      <c r="AF24" s="1660"/>
      <c r="AG24" s="1660"/>
      <c r="AH24" s="1660"/>
      <c r="AI24" s="1660"/>
      <c r="AJ24" s="1660"/>
      <c r="AK24" s="1661"/>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396"/>
      <c r="BM24" s="396"/>
      <c r="BN24" s="396"/>
      <c r="BO24" s="396"/>
    </row>
    <row r="25" spans="1:67" s="8" customFormat="1" ht="18.75" customHeight="1" x14ac:dyDescent="0.4">
      <c r="A25" s="1664"/>
      <c r="B25" s="1665"/>
      <c r="C25" s="1665"/>
      <c r="D25" s="1666"/>
      <c r="E25" s="1667"/>
      <c r="F25" s="1668"/>
      <c r="G25" s="1669"/>
      <c r="H25" s="1669"/>
      <c r="I25" s="1669"/>
      <c r="J25" s="1669"/>
      <c r="K25" s="1669"/>
      <c r="L25" s="1669"/>
      <c r="M25" s="1670"/>
      <c r="N25" s="1671"/>
      <c r="O25" s="1671"/>
      <c r="P25" s="1671"/>
      <c r="Q25" s="1672"/>
      <c r="R25" s="396"/>
      <c r="S25" s="1657"/>
      <c r="T25" s="1658"/>
      <c r="U25" s="1658"/>
      <c r="V25" s="1659"/>
      <c r="W25" s="1662"/>
      <c r="X25" s="1662"/>
      <c r="Y25" s="1662"/>
      <c r="Z25" s="1662"/>
      <c r="AA25" s="1662"/>
      <c r="AB25" s="1662"/>
      <c r="AC25" s="1662"/>
      <c r="AD25" s="1662"/>
      <c r="AE25" s="1662"/>
      <c r="AF25" s="1662"/>
      <c r="AG25" s="1662"/>
      <c r="AH25" s="1662"/>
      <c r="AI25" s="1662"/>
      <c r="AJ25" s="1662"/>
      <c r="AK25" s="1663"/>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7" s="8" customFormat="1" ht="18.75" customHeight="1" x14ac:dyDescent="0.4">
      <c r="A26" s="1664"/>
      <c r="B26" s="1665"/>
      <c r="C26" s="1665"/>
      <c r="D26" s="1666"/>
      <c r="E26" s="1667"/>
      <c r="F26" s="1668"/>
      <c r="G26" s="1669"/>
      <c r="H26" s="1669"/>
      <c r="I26" s="1669"/>
      <c r="J26" s="1669"/>
      <c r="K26" s="1669"/>
      <c r="L26" s="1669"/>
      <c r="M26" s="1670"/>
      <c r="N26" s="1671"/>
      <c r="O26" s="1671"/>
      <c r="P26" s="1671"/>
      <c r="Q26" s="1672"/>
      <c r="R26" s="396"/>
      <c r="S26" s="1673" t="s">
        <v>513</v>
      </c>
      <c r="T26" s="1674"/>
      <c r="U26" s="1674"/>
      <c r="V26" s="1675"/>
      <c r="W26" s="1676"/>
      <c r="X26" s="1676"/>
      <c r="Y26" s="1676"/>
      <c r="Z26" s="1676"/>
      <c r="AA26" s="1676"/>
      <c r="AB26" s="1676"/>
      <c r="AC26" s="1676"/>
      <c r="AD26" s="1676"/>
      <c r="AE26" s="1676"/>
      <c r="AF26" s="1676"/>
      <c r="AG26" s="1676"/>
      <c r="AH26" s="1676"/>
      <c r="AI26" s="1676"/>
      <c r="AJ26" s="1676"/>
      <c r="AK26" s="1677"/>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c r="BM26" s="396"/>
      <c r="BN26" s="396"/>
      <c r="BO26" s="396"/>
    </row>
    <row r="27" spans="1:67" s="8" customFormat="1" ht="18.75" customHeight="1" x14ac:dyDescent="0.4">
      <c r="A27" s="1664"/>
      <c r="B27" s="1665"/>
      <c r="C27" s="1665"/>
      <c r="D27" s="1666"/>
      <c r="E27" s="1667"/>
      <c r="F27" s="1668"/>
      <c r="G27" s="1669"/>
      <c r="H27" s="1669"/>
      <c r="I27" s="1669"/>
      <c r="J27" s="1669"/>
      <c r="K27" s="1669"/>
      <c r="L27" s="1669"/>
      <c r="M27" s="1670"/>
      <c r="N27" s="1671"/>
      <c r="O27" s="1671"/>
      <c r="P27" s="1671"/>
      <c r="Q27" s="1672"/>
      <c r="R27" s="396"/>
      <c r="S27" s="1657"/>
      <c r="T27" s="1658"/>
      <c r="U27" s="1658"/>
      <c r="V27" s="1659"/>
      <c r="W27" s="1662"/>
      <c r="X27" s="1662"/>
      <c r="Y27" s="1662"/>
      <c r="Z27" s="1662"/>
      <c r="AA27" s="1662"/>
      <c r="AB27" s="1662"/>
      <c r="AC27" s="1662"/>
      <c r="AD27" s="1662"/>
      <c r="AE27" s="1662"/>
      <c r="AF27" s="1662"/>
      <c r="AG27" s="1662"/>
      <c r="AH27" s="1662"/>
      <c r="AI27" s="1662"/>
      <c r="AJ27" s="1662"/>
      <c r="AK27" s="1663"/>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c r="BM27" s="396"/>
      <c r="BN27" s="396"/>
      <c r="BO27" s="396"/>
    </row>
    <row r="28" spans="1:67" s="8" customFormat="1" ht="18.75" customHeight="1" x14ac:dyDescent="0.4">
      <c r="A28" s="1664"/>
      <c r="B28" s="1665"/>
      <c r="C28" s="1665"/>
      <c r="D28" s="1666"/>
      <c r="E28" s="1667"/>
      <c r="F28" s="1668"/>
      <c r="G28" s="1669"/>
      <c r="H28" s="1669"/>
      <c r="I28" s="1669"/>
      <c r="J28" s="1669"/>
      <c r="K28" s="1669"/>
      <c r="L28" s="1669"/>
      <c r="M28" s="1670"/>
      <c r="N28" s="1671"/>
      <c r="O28" s="1671"/>
      <c r="P28" s="1671"/>
      <c r="Q28" s="1672"/>
      <c r="R28" s="396"/>
      <c r="S28" s="1687" t="s">
        <v>514</v>
      </c>
      <c r="T28" s="1679"/>
      <c r="U28" s="1679"/>
      <c r="V28" s="1680"/>
      <c r="W28" s="1688"/>
      <c r="X28" s="1689"/>
      <c r="Y28" s="397" t="s">
        <v>515</v>
      </c>
      <c r="Z28" s="1678" t="s">
        <v>516</v>
      </c>
      <c r="AA28" s="1679"/>
      <c r="AB28" s="1679"/>
      <c r="AC28" s="1680"/>
      <c r="AD28" s="601"/>
      <c r="AE28" s="602"/>
      <c r="AF28" s="398" t="s">
        <v>517</v>
      </c>
      <c r="AG28" s="1681" t="s">
        <v>518</v>
      </c>
      <c r="AH28" s="1681"/>
      <c r="AI28" s="1682"/>
      <c r="AJ28" s="1682"/>
      <c r="AK28" s="399" t="s">
        <v>519</v>
      </c>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c r="BM28" s="396"/>
      <c r="BN28" s="396"/>
      <c r="BO28" s="396"/>
    </row>
    <row r="29" spans="1:67" s="8" customFormat="1" ht="18.75" customHeight="1" thickBot="1" x14ac:dyDescent="0.45">
      <c r="A29" s="1664"/>
      <c r="B29" s="1665"/>
      <c r="C29" s="1665"/>
      <c r="D29" s="1666"/>
      <c r="E29" s="1667"/>
      <c r="F29" s="1668"/>
      <c r="G29" s="1669"/>
      <c r="H29" s="1669"/>
      <c r="I29" s="1669"/>
      <c r="J29" s="1669"/>
      <c r="K29" s="1669"/>
      <c r="L29" s="1669"/>
      <c r="M29" s="1670"/>
      <c r="N29" s="1671"/>
      <c r="O29" s="1671"/>
      <c r="P29" s="1671"/>
      <c r="Q29" s="1672"/>
      <c r="R29" s="396"/>
      <c r="S29" s="1683" t="s">
        <v>520</v>
      </c>
      <c r="T29" s="1684"/>
      <c r="U29" s="1684"/>
      <c r="V29" s="1685"/>
      <c r="W29" s="356"/>
      <c r="X29" s="400" t="s">
        <v>452</v>
      </c>
      <c r="Y29" s="401"/>
      <c r="Z29" s="402"/>
      <c r="AA29" s="356"/>
      <c r="AB29" s="400" t="s">
        <v>45</v>
      </c>
      <c r="AC29" s="1686" t="s">
        <v>521</v>
      </c>
      <c r="AD29" s="1684"/>
      <c r="AE29" s="1684"/>
      <c r="AF29" s="1685"/>
      <c r="AG29" s="1690"/>
      <c r="AH29" s="1691"/>
      <c r="AI29" s="1691"/>
      <c r="AJ29" s="1691"/>
      <c r="AK29" s="403" t="s">
        <v>54</v>
      </c>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row>
    <row r="30" spans="1:67" s="8" customFormat="1" ht="18.75" customHeight="1" thickBot="1" x14ac:dyDescent="0.45">
      <c r="A30" s="1664"/>
      <c r="B30" s="1665"/>
      <c r="C30" s="1665"/>
      <c r="D30" s="1666"/>
      <c r="E30" s="1667"/>
      <c r="F30" s="1668"/>
      <c r="G30" s="1669"/>
      <c r="H30" s="1669"/>
      <c r="I30" s="1669"/>
      <c r="J30" s="1669"/>
      <c r="K30" s="1669"/>
      <c r="L30" s="1669"/>
      <c r="M30" s="1670"/>
      <c r="N30" s="1671"/>
      <c r="O30" s="1671"/>
      <c r="P30" s="1671"/>
      <c r="Q30" s="1672"/>
      <c r="R30" s="396"/>
      <c r="S30" s="396"/>
      <c r="T30" s="396"/>
      <c r="U30" s="404"/>
      <c r="V30" s="404"/>
      <c r="W30" s="404"/>
      <c r="X30" s="404"/>
      <c r="Y30" s="404"/>
      <c r="Z30" s="404"/>
      <c r="AA30" s="404"/>
      <c r="AB30" s="404"/>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c r="BM30" s="396"/>
      <c r="BN30" s="396"/>
      <c r="BO30" s="396"/>
    </row>
    <row r="31" spans="1:67" s="8" customFormat="1" ht="18.75" customHeight="1" x14ac:dyDescent="0.4">
      <c r="A31" s="1664"/>
      <c r="B31" s="1665"/>
      <c r="C31" s="1665"/>
      <c r="D31" s="1666"/>
      <c r="E31" s="1667"/>
      <c r="F31" s="1668"/>
      <c r="G31" s="1669"/>
      <c r="H31" s="1669"/>
      <c r="I31" s="1669"/>
      <c r="J31" s="1669"/>
      <c r="K31" s="1669"/>
      <c r="L31" s="1669"/>
      <c r="M31" s="1670"/>
      <c r="N31" s="1671"/>
      <c r="O31" s="1671"/>
      <c r="P31" s="1671"/>
      <c r="Q31" s="1672"/>
      <c r="R31" s="396"/>
      <c r="S31" s="1654" t="s">
        <v>512</v>
      </c>
      <c r="T31" s="1655"/>
      <c r="U31" s="1655"/>
      <c r="V31" s="1656"/>
      <c r="W31" s="1660"/>
      <c r="X31" s="1660"/>
      <c r="Y31" s="1660"/>
      <c r="Z31" s="1660"/>
      <c r="AA31" s="1660"/>
      <c r="AB31" s="1660"/>
      <c r="AC31" s="1660"/>
      <c r="AD31" s="1660"/>
      <c r="AE31" s="1660"/>
      <c r="AF31" s="1660"/>
      <c r="AG31" s="1660"/>
      <c r="AH31" s="1660"/>
      <c r="AI31" s="1660"/>
      <c r="AJ31" s="1660"/>
      <c r="AK31" s="1661"/>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c r="BM31" s="396"/>
      <c r="BN31" s="396"/>
      <c r="BO31" s="396"/>
    </row>
    <row r="32" spans="1:67" s="8" customFormat="1" ht="18.75" customHeight="1" x14ac:dyDescent="0.4">
      <c r="A32" s="1664"/>
      <c r="B32" s="1665"/>
      <c r="C32" s="1665"/>
      <c r="D32" s="1666"/>
      <c r="E32" s="1667"/>
      <c r="F32" s="1668"/>
      <c r="G32" s="1669"/>
      <c r="H32" s="1669"/>
      <c r="I32" s="1669"/>
      <c r="J32" s="1669"/>
      <c r="K32" s="1669"/>
      <c r="L32" s="1669"/>
      <c r="M32" s="1670"/>
      <c r="N32" s="1671"/>
      <c r="O32" s="1671"/>
      <c r="P32" s="1671"/>
      <c r="Q32" s="1672"/>
      <c r="R32" s="396"/>
      <c r="S32" s="1657"/>
      <c r="T32" s="1658"/>
      <c r="U32" s="1658"/>
      <c r="V32" s="1659"/>
      <c r="W32" s="1662"/>
      <c r="X32" s="1662"/>
      <c r="Y32" s="1662"/>
      <c r="Z32" s="1662"/>
      <c r="AA32" s="1662"/>
      <c r="AB32" s="1662"/>
      <c r="AC32" s="1662"/>
      <c r="AD32" s="1662"/>
      <c r="AE32" s="1662"/>
      <c r="AF32" s="1662"/>
      <c r="AG32" s="1662"/>
      <c r="AH32" s="1662"/>
      <c r="AI32" s="1662"/>
      <c r="AJ32" s="1662"/>
      <c r="AK32" s="1663"/>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c r="BM32" s="396"/>
      <c r="BN32" s="396"/>
      <c r="BO32" s="396"/>
    </row>
    <row r="33" spans="1:67" s="8" customFormat="1" ht="18.75" customHeight="1" x14ac:dyDescent="0.4">
      <c r="A33" s="1664"/>
      <c r="B33" s="1665"/>
      <c r="C33" s="1665"/>
      <c r="D33" s="1666"/>
      <c r="E33" s="1667"/>
      <c r="F33" s="1668"/>
      <c r="G33" s="1669"/>
      <c r="H33" s="1669"/>
      <c r="I33" s="1669"/>
      <c r="J33" s="1669"/>
      <c r="K33" s="1669"/>
      <c r="L33" s="1669"/>
      <c r="M33" s="1670"/>
      <c r="N33" s="1671"/>
      <c r="O33" s="1671"/>
      <c r="P33" s="1671"/>
      <c r="Q33" s="1672"/>
      <c r="R33" s="396"/>
      <c r="S33" s="1673" t="s">
        <v>513</v>
      </c>
      <c r="T33" s="1674"/>
      <c r="U33" s="1674"/>
      <c r="V33" s="1675"/>
      <c r="W33" s="1676"/>
      <c r="X33" s="1676"/>
      <c r="Y33" s="1676"/>
      <c r="Z33" s="1676"/>
      <c r="AA33" s="1676"/>
      <c r="AB33" s="1676"/>
      <c r="AC33" s="1676"/>
      <c r="AD33" s="1676"/>
      <c r="AE33" s="1676"/>
      <c r="AF33" s="1676"/>
      <c r="AG33" s="1676"/>
      <c r="AH33" s="1676"/>
      <c r="AI33" s="1676"/>
      <c r="AJ33" s="1676"/>
      <c r="AK33" s="1677"/>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6"/>
      <c r="BN33" s="396"/>
      <c r="BO33" s="396"/>
    </row>
    <row r="34" spans="1:67" s="8" customFormat="1" ht="18.75" customHeight="1" x14ac:dyDescent="0.4">
      <c r="A34" s="1664"/>
      <c r="B34" s="1665"/>
      <c r="C34" s="1665"/>
      <c r="D34" s="1666"/>
      <c r="E34" s="1667"/>
      <c r="F34" s="1668"/>
      <c r="G34" s="1669"/>
      <c r="H34" s="1669"/>
      <c r="I34" s="1669"/>
      <c r="J34" s="1669"/>
      <c r="K34" s="1669"/>
      <c r="L34" s="1669"/>
      <c r="M34" s="1670"/>
      <c r="N34" s="1671"/>
      <c r="O34" s="1671"/>
      <c r="P34" s="1671"/>
      <c r="Q34" s="1672"/>
      <c r="R34" s="396"/>
      <c r="S34" s="1657"/>
      <c r="T34" s="1658"/>
      <c r="U34" s="1658"/>
      <c r="V34" s="1659"/>
      <c r="W34" s="1662"/>
      <c r="X34" s="1662"/>
      <c r="Y34" s="1662"/>
      <c r="Z34" s="1662"/>
      <c r="AA34" s="1662"/>
      <c r="AB34" s="1662"/>
      <c r="AC34" s="1662"/>
      <c r="AD34" s="1662"/>
      <c r="AE34" s="1662"/>
      <c r="AF34" s="1662"/>
      <c r="AG34" s="1662"/>
      <c r="AH34" s="1662"/>
      <c r="AI34" s="1662"/>
      <c r="AJ34" s="1662"/>
      <c r="AK34" s="1663"/>
      <c r="AL34" s="396"/>
      <c r="AM34" s="396"/>
      <c r="AN34" s="396"/>
      <c r="AO34" s="396"/>
      <c r="AP34" s="396"/>
      <c r="AQ34" s="396"/>
      <c r="AR34" s="396"/>
      <c r="AS34" s="396"/>
      <c r="AT34" s="396"/>
      <c r="AU34" s="396"/>
      <c r="AV34" s="396"/>
      <c r="AW34" s="396"/>
      <c r="AX34" s="396"/>
      <c r="AY34" s="396"/>
      <c r="AZ34" s="396"/>
      <c r="BA34" s="396"/>
      <c r="BB34" s="396"/>
      <c r="BC34" s="396"/>
      <c r="BD34" s="396"/>
      <c r="BE34" s="396"/>
      <c r="BF34" s="396"/>
      <c r="BG34" s="396"/>
      <c r="BH34" s="396"/>
      <c r="BI34" s="396"/>
      <c r="BJ34" s="396"/>
      <c r="BK34" s="396"/>
      <c r="BL34" s="396"/>
      <c r="BM34" s="396"/>
      <c r="BN34" s="396"/>
      <c r="BO34" s="396"/>
    </row>
    <row r="35" spans="1:67" s="8" customFormat="1" ht="18.75" customHeight="1" x14ac:dyDescent="0.4">
      <c r="A35" s="1664"/>
      <c r="B35" s="1665"/>
      <c r="C35" s="1665"/>
      <c r="D35" s="1666"/>
      <c r="E35" s="1667"/>
      <c r="F35" s="1668"/>
      <c r="G35" s="1669"/>
      <c r="H35" s="1669"/>
      <c r="I35" s="1669"/>
      <c r="J35" s="1669"/>
      <c r="K35" s="1669"/>
      <c r="L35" s="1669"/>
      <c r="M35" s="1670"/>
      <c r="N35" s="1671"/>
      <c r="O35" s="1671"/>
      <c r="P35" s="1671"/>
      <c r="Q35" s="1672"/>
      <c r="R35" s="396"/>
      <c r="S35" s="1687" t="s">
        <v>514</v>
      </c>
      <c r="T35" s="1679"/>
      <c r="U35" s="1679"/>
      <c r="V35" s="1680"/>
      <c r="W35" s="1688"/>
      <c r="X35" s="1689"/>
      <c r="Y35" s="397" t="s">
        <v>515</v>
      </c>
      <c r="Z35" s="1678" t="s">
        <v>516</v>
      </c>
      <c r="AA35" s="1679"/>
      <c r="AB35" s="1679"/>
      <c r="AC35" s="1680"/>
      <c r="AD35" s="601"/>
      <c r="AE35" s="602"/>
      <c r="AF35" s="398" t="s">
        <v>517</v>
      </c>
      <c r="AG35" s="1681" t="s">
        <v>518</v>
      </c>
      <c r="AH35" s="1681"/>
      <c r="AI35" s="1682"/>
      <c r="AJ35" s="1682"/>
      <c r="AK35" s="399" t="s">
        <v>519</v>
      </c>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7" s="8" customFormat="1" ht="18.75" customHeight="1" thickBot="1" x14ac:dyDescent="0.45">
      <c r="A36" s="1692"/>
      <c r="B36" s="1693"/>
      <c r="C36" s="1693"/>
      <c r="D36" s="1694"/>
      <c r="E36" s="1695"/>
      <c r="F36" s="1696"/>
      <c r="G36" s="1697"/>
      <c r="H36" s="1697"/>
      <c r="I36" s="1697"/>
      <c r="J36" s="1697"/>
      <c r="K36" s="1697"/>
      <c r="L36" s="1697"/>
      <c r="M36" s="1698"/>
      <c r="N36" s="1699"/>
      <c r="O36" s="1699"/>
      <c r="P36" s="1699"/>
      <c r="Q36" s="1700"/>
      <c r="R36" s="396"/>
      <c r="S36" s="1683" t="s">
        <v>520</v>
      </c>
      <c r="T36" s="1684"/>
      <c r="U36" s="1684"/>
      <c r="V36" s="1685"/>
      <c r="W36" s="356"/>
      <c r="X36" s="400" t="s">
        <v>452</v>
      </c>
      <c r="Y36" s="401"/>
      <c r="Z36" s="402"/>
      <c r="AA36" s="356"/>
      <c r="AB36" s="400" t="s">
        <v>45</v>
      </c>
      <c r="AC36" s="1686" t="s">
        <v>521</v>
      </c>
      <c r="AD36" s="1684"/>
      <c r="AE36" s="1684"/>
      <c r="AF36" s="1685"/>
      <c r="AG36" s="1690"/>
      <c r="AH36" s="1691"/>
      <c r="AI36" s="1691"/>
      <c r="AJ36" s="1691"/>
      <c r="AK36" s="403" t="s">
        <v>54</v>
      </c>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row>
    <row r="37" spans="1:67" ht="18.75" customHeight="1" x14ac:dyDescent="0.3"/>
    <row r="38" spans="1:67" ht="18.75" customHeight="1" x14ac:dyDescent="0.3"/>
    <row r="39" spans="1:67" ht="18.75" customHeight="1" x14ac:dyDescent="0.3"/>
    <row r="40" spans="1:67" ht="18.75" customHeight="1" x14ac:dyDescent="0.3"/>
    <row r="41" spans="1:67" ht="18.75" customHeight="1" x14ac:dyDescent="0.3"/>
    <row r="42" spans="1:67" ht="18.75" customHeight="1" x14ac:dyDescent="0.3"/>
    <row r="43" spans="1:67" ht="18.75" customHeight="1" x14ac:dyDescent="0.3"/>
    <row r="44" spans="1:67" ht="18.75" customHeight="1" x14ac:dyDescent="0.3"/>
    <row r="45" spans="1:67" ht="18.75" customHeight="1" x14ac:dyDescent="0.3"/>
    <row r="46" spans="1:67" ht="18.75" customHeight="1" x14ac:dyDescent="0.3"/>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 ref="A33:C33"/>
    <mergeCell ref="D33:F33"/>
    <mergeCell ref="G33:L33"/>
    <mergeCell ref="M33:Q33"/>
    <mergeCell ref="S33:V34"/>
    <mergeCell ref="W33:AK34"/>
    <mergeCell ref="A34:C34"/>
    <mergeCell ref="D34:F34"/>
    <mergeCell ref="G34:L34"/>
    <mergeCell ref="M34:Q34"/>
    <mergeCell ref="A31:C31"/>
    <mergeCell ref="D31:F31"/>
    <mergeCell ref="G31:L31"/>
    <mergeCell ref="M31:Q31"/>
    <mergeCell ref="S31:V32"/>
    <mergeCell ref="W31:AK32"/>
    <mergeCell ref="A32:C32"/>
    <mergeCell ref="D32:F32"/>
    <mergeCell ref="G32:L32"/>
    <mergeCell ref="M32:Q32"/>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3:C23"/>
    <mergeCell ref="D23:F23"/>
    <mergeCell ref="G23:L23"/>
    <mergeCell ref="M23:Q23"/>
    <mergeCell ref="A24:C24"/>
    <mergeCell ref="D24:F24"/>
    <mergeCell ref="G24:L24"/>
    <mergeCell ref="M24:Q24"/>
    <mergeCell ref="S24:V25"/>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19:C19"/>
    <mergeCell ref="D19:F19"/>
    <mergeCell ref="G19:L19"/>
    <mergeCell ref="M19:Q19"/>
    <mergeCell ref="S19:V20"/>
    <mergeCell ref="W19:AK20"/>
    <mergeCell ref="A20:C20"/>
    <mergeCell ref="D20:F20"/>
    <mergeCell ref="G20:L20"/>
    <mergeCell ref="M20:Q20"/>
    <mergeCell ref="A17:C17"/>
    <mergeCell ref="D17:F17"/>
    <mergeCell ref="G17:L17"/>
    <mergeCell ref="M17:Q17"/>
    <mergeCell ref="S17:V18"/>
    <mergeCell ref="W17:AK18"/>
    <mergeCell ref="A18:C18"/>
    <mergeCell ref="D18:F18"/>
    <mergeCell ref="G18:L18"/>
    <mergeCell ref="M18:Q18"/>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9:C9"/>
    <mergeCell ref="D9:F9"/>
    <mergeCell ref="G9:L9"/>
    <mergeCell ref="M9:Q9"/>
    <mergeCell ref="A10:C10"/>
    <mergeCell ref="D10:F10"/>
    <mergeCell ref="G10:L10"/>
    <mergeCell ref="M10:Q10"/>
    <mergeCell ref="S10:V11"/>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&amp;C16/22&amp;R&amp;F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7CE6-4294-4AF2-95D1-8BEE8BB9E5F5}">
  <sheetPr>
    <tabColor theme="7" tint="0.79998168889431442"/>
    <pageSetUpPr fitToPage="1"/>
  </sheetPr>
  <dimension ref="A1:BA89"/>
  <sheetViews>
    <sheetView view="pageBreakPreview" zoomScale="87" zoomScaleNormal="70" zoomScaleSheetLayoutView="87" workbookViewId="0">
      <selection activeCell="E5" sqref="E5:G6"/>
    </sheetView>
  </sheetViews>
  <sheetFormatPr defaultRowHeight="16.5" x14ac:dyDescent="0.4"/>
  <cols>
    <col min="1" max="41" width="4.375" style="26" customWidth="1"/>
    <col min="42" max="53" width="9" style="26"/>
    <col min="54" max="256" width="9" style="3"/>
    <col min="257" max="297" width="4.375" style="3" customWidth="1"/>
    <col min="298" max="512" width="9" style="3"/>
    <col min="513" max="553" width="4.375" style="3" customWidth="1"/>
    <col min="554" max="768" width="9" style="3"/>
    <col min="769" max="809" width="4.375" style="3" customWidth="1"/>
    <col min="810" max="1024" width="9" style="3"/>
    <col min="1025" max="1065" width="4.375" style="3" customWidth="1"/>
    <col min="1066" max="1280" width="9" style="3"/>
    <col min="1281" max="1321" width="4.375" style="3" customWidth="1"/>
    <col min="1322" max="1536" width="9" style="3"/>
    <col min="1537" max="1577" width="4.375" style="3" customWidth="1"/>
    <col min="1578" max="1792" width="9" style="3"/>
    <col min="1793" max="1833" width="4.375" style="3" customWidth="1"/>
    <col min="1834" max="2048" width="9" style="3"/>
    <col min="2049" max="2089" width="4.375" style="3" customWidth="1"/>
    <col min="2090" max="2304" width="9" style="3"/>
    <col min="2305" max="2345" width="4.375" style="3" customWidth="1"/>
    <col min="2346" max="2560" width="9" style="3"/>
    <col min="2561" max="2601" width="4.375" style="3" customWidth="1"/>
    <col min="2602" max="2816" width="9" style="3"/>
    <col min="2817" max="2857" width="4.375" style="3" customWidth="1"/>
    <col min="2858" max="3072" width="9" style="3"/>
    <col min="3073" max="3113" width="4.375" style="3" customWidth="1"/>
    <col min="3114" max="3328" width="9" style="3"/>
    <col min="3329" max="3369" width="4.375" style="3" customWidth="1"/>
    <col min="3370" max="3584" width="9" style="3"/>
    <col min="3585" max="3625" width="4.375" style="3" customWidth="1"/>
    <col min="3626" max="3840" width="9" style="3"/>
    <col min="3841" max="3881" width="4.375" style="3" customWidth="1"/>
    <col min="3882" max="4096" width="9" style="3"/>
    <col min="4097" max="4137" width="4.375" style="3" customWidth="1"/>
    <col min="4138" max="4352" width="9" style="3"/>
    <col min="4353" max="4393" width="4.375" style="3" customWidth="1"/>
    <col min="4394" max="4608" width="9" style="3"/>
    <col min="4609" max="4649" width="4.375" style="3" customWidth="1"/>
    <col min="4650" max="4864" width="9" style="3"/>
    <col min="4865" max="4905" width="4.375" style="3" customWidth="1"/>
    <col min="4906" max="5120" width="9" style="3"/>
    <col min="5121" max="5161" width="4.375" style="3" customWidth="1"/>
    <col min="5162" max="5376" width="9" style="3"/>
    <col min="5377" max="5417" width="4.375" style="3" customWidth="1"/>
    <col min="5418" max="5632" width="9" style="3"/>
    <col min="5633" max="5673" width="4.375" style="3" customWidth="1"/>
    <col min="5674" max="5888" width="9" style="3"/>
    <col min="5889" max="5929" width="4.375" style="3" customWidth="1"/>
    <col min="5930" max="6144" width="9" style="3"/>
    <col min="6145" max="6185" width="4.375" style="3" customWidth="1"/>
    <col min="6186" max="6400" width="9" style="3"/>
    <col min="6401" max="6441" width="4.375" style="3" customWidth="1"/>
    <col min="6442" max="6656" width="9" style="3"/>
    <col min="6657" max="6697" width="4.375" style="3" customWidth="1"/>
    <col min="6698" max="6912" width="9" style="3"/>
    <col min="6913" max="6953" width="4.375" style="3" customWidth="1"/>
    <col min="6954" max="7168" width="9" style="3"/>
    <col min="7169" max="7209" width="4.375" style="3" customWidth="1"/>
    <col min="7210" max="7424" width="9" style="3"/>
    <col min="7425" max="7465" width="4.375" style="3" customWidth="1"/>
    <col min="7466" max="7680" width="9" style="3"/>
    <col min="7681" max="7721" width="4.375" style="3" customWidth="1"/>
    <col min="7722" max="7936" width="9" style="3"/>
    <col min="7937" max="7977" width="4.375" style="3" customWidth="1"/>
    <col min="7978" max="8192" width="9" style="3"/>
    <col min="8193" max="8233" width="4.375" style="3" customWidth="1"/>
    <col min="8234" max="8448" width="9" style="3"/>
    <col min="8449" max="8489" width="4.375" style="3" customWidth="1"/>
    <col min="8490" max="8704" width="9" style="3"/>
    <col min="8705" max="8745" width="4.375" style="3" customWidth="1"/>
    <col min="8746" max="8960" width="9" style="3"/>
    <col min="8961" max="9001" width="4.375" style="3" customWidth="1"/>
    <col min="9002" max="9216" width="9" style="3"/>
    <col min="9217" max="9257" width="4.375" style="3" customWidth="1"/>
    <col min="9258" max="9472" width="9" style="3"/>
    <col min="9473" max="9513" width="4.375" style="3" customWidth="1"/>
    <col min="9514" max="9728" width="9" style="3"/>
    <col min="9729" max="9769" width="4.375" style="3" customWidth="1"/>
    <col min="9770" max="9984" width="9" style="3"/>
    <col min="9985" max="10025" width="4.375" style="3" customWidth="1"/>
    <col min="10026" max="10240" width="9" style="3"/>
    <col min="10241" max="10281" width="4.375" style="3" customWidth="1"/>
    <col min="10282" max="10496" width="9" style="3"/>
    <col min="10497" max="10537" width="4.375" style="3" customWidth="1"/>
    <col min="10538" max="10752" width="9" style="3"/>
    <col min="10753" max="10793" width="4.375" style="3" customWidth="1"/>
    <col min="10794" max="11008" width="9" style="3"/>
    <col min="11009" max="11049" width="4.375" style="3" customWidth="1"/>
    <col min="11050" max="11264" width="9" style="3"/>
    <col min="11265" max="11305" width="4.375" style="3" customWidth="1"/>
    <col min="11306" max="11520" width="9" style="3"/>
    <col min="11521" max="11561" width="4.375" style="3" customWidth="1"/>
    <col min="11562" max="11776" width="9" style="3"/>
    <col min="11777" max="11817" width="4.375" style="3" customWidth="1"/>
    <col min="11818" max="12032" width="9" style="3"/>
    <col min="12033" max="12073" width="4.375" style="3" customWidth="1"/>
    <col min="12074" max="12288" width="9" style="3"/>
    <col min="12289" max="12329" width="4.375" style="3" customWidth="1"/>
    <col min="12330" max="12544" width="9" style="3"/>
    <col min="12545" max="12585" width="4.375" style="3" customWidth="1"/>
    <col min="12586" max="12800" width="9" style="3"/>
    <col min="12801" max="12841" width="4.375" style="3" customWidth="1"/>
    <col min="12842" max="13056" width="9" style="3"/>
    <col min="13057" max="13097" width="4.375" style="3" customWidth="1"/>
    <col min="13098" max="13312" width="9" style="3"/>
    <col min="13313" max="13353" width="4.375" style="3" customWidth="1"/>
    <col min="13354" max="13568" width="9" style="3"/>
    <col min="13569" max="13609" width="4.375" style="3" customWidth="1"/>
    <col min="13610" max="13824" width="9" style="3"/>
    <col min="13825" max="13865" width="4.375" style="3" customWidth="1"/>
    <col min="13866" max="14080" width="9" style="3"/>
    <col min="14081" max="14121" width="4.375" style="3" customWidth="1"/>
    <col min="14122" max="14336" width="9" style="3"/>
    <col min="14337" max="14377" width="4.375" style="3" customWidth="1"/>
    <col min="14378" max="14592" width="9" style="3"/>
    <col min="14593" max="14633" width="4.375" style="3" customWidth="1"/>
    <col min="14634" max="14848" width="9" style="3"/>
    <col min="14849" max="14889" width="4.375" style="3" customWidth="1"/>
    <col min="14890" max="15104" width="9" style="3"/>
    <col min="15105" max="15145" width="4.375" style="3" customWidth="1"/>
    <col min="15146" max="15360" width="9" style="3"/>
    <col min="15361" max="15401" width="4.375" style="3" customWidth="1"/>
    <col min="15402" max="15616" width="9" style="3"/>
    <col min="15617" max="15657" width="4.375" style="3" customWidth="1"/>
    <col min="15658" max="15872" width="9" style="3"/>
    <col min="15873" max="15913" width="4.375" style="3" customWidth="1"/>
    <col min="15914" max="16128" width="9" style="3"/>
    <col min="16129" max="16169" width="4.375" style="3" customWidth="1"/>
    <col min="16170" max="16384" width="9" style="3"/>
  </cols>
  <sheetData>
    <row r="1" spans="1:53" ht="18" customHeight="1" x14ac:dyDescent="0.4">
      <c r="A1" s="59" t="s">
        <v>905</v>
      </c>
      <c r="G1" s="396"/>
      <c r="H1" s="405"/>
      <c r="I1" s="396"/>
      <c r="J1" s="396"/>
      <c r="K1" s="396"/>
      <c r="L1" s="396"/>
      <c r="M1" s="396"/>
      <c r="N1" s="396"/>
      <c r="O1" s="396"/>
      <c r="P1" s="396"/>
    </row>
    <row r="2" spans="1:53" ht="18" customHeight="1" thickBot="1" x14ac:dyDescent="0.45">
      <c r="A2" s="25" t="s">
        <v>522</v>
      </c>
      <c r="B2" s="32"/>
      <c r="G2" s="396"/>
      <c r="H2" s="405"/>
      <c r="I2" s="396"/>
      <c r="J2" s="396"/>
      <c r="K2" s="396"/>
      <c r="L2" s="396"/>
      <c r="M2" s="396"/>
      <c r="N2" s="396"/>
      <c r="O2" s="396"/>
      <c r="P2" s="396"/>
    </row>
    <row r="3" spans="1:53" s="8" customFormat="1" ht="18" customHeight="1" x14ac:dyDescent="0.4">
      <c r="A3" s="1701"/>
      <c r="B3" s="1702"/>
      <c r="C3" s="1702"/>
      <c r="D3" s="1702"/>
      <c r="E3" s="1705" t="s">
        <v>523</v>
      </c>
      <c r="F3" s="1705"/>
      <c r="G3" s="1705"/>
      <c r="H3" s="1705"/>
      <c r="I3" s="1707" t="s">
        <v>524</v>
      </c>
      <c r="J3" s="1655"/>
      <c r="K3" s="1655"/>
      <c r="L3" s="1655"/>
      <c r="M3" s="1655"/>
      <c r="N3" s="1655"/>
      <c r="O3" s="1655"/>
      <c r="P3" s="1655"/>
      <c r="Q3" s="1655"/>
      <c r="R3" s="1655"/>
      <c r="S3" s="1655"/>
      <c r="T3" s="1655"/>
      <c r="U3" s="1655"/>
      <c r="V3" s="1655"/>
      <c r="W3" s="1655"/>
      <c r="X3" s="1655"/>
      <c r="Y3" s="1655"/>
      <c r="Z3" s="1708"/>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row>
    <row r="4" spans="1:53" s="8" customFormat="1" ht="18" customHeight="1" x14ac:dyDescent="0.4">
      <c r="A4" s="1703"/>
      <c r="B4" s="1704"/>
      <c r="C4" s="1704"/>
      <c r="D4" s="1704"/>
      <c r="E4" s="1706"/>
      <c r="F4" s="1706"/>
      <c r="G4" s="1706"/>
      <c r="H4" s="1706"/>
      <c r="I4" s="1709"/>
      <c r="J4" s="1658"/>
      <c r="K4" s="1658"/>
      <c r="L4" s="1658"/>
      <c r="M4" s="1658"/>
      <c r="N4" s="1658"/>
      <c r="O4" s="1658"/>
      <c r="P4" s="1658"/>
      <c r="Q4" s="1658"/>
      <c r="R4" s="1658"/>
      <c r="S4" s="1658"/>
      <c r="T4" s="1658"/>
      <c r="U4" s="1658"/>
      <c r="V4" s="1658"/>
      <c r="W4" s="1658"/>
      <c r="X4" s="1658"/>
      <c r="Y4" s="1658"/>
      <c r="Z4" s="1710"/>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row>
    <row r="5" spans="1:53" s="8" customFormat="1" ht="18" customHeight="1" x14ac:dyDescent="0.4">
      <c r="A5" s="1673" t="s">
        <v>525</v>
      </c>
      <c r="B5" s="1674"/>
      <c r="C5" s="1674"/>
      <c r="D5" s="1675"/>
      <c r="E5" s="1711"/>
      <c r="F5" s="1711"/>
      <c r="G5" s="1711"/>
      <c r="H5" s="1675" t="s">
        <v>22</v>
      </c>
      <c r="I5" s="1713"/>
      <c r="J5" s="1714"/>
      <c r="K5" s="1714"/>
      <c r="L5" s="1714"/>
      <c r="M5" s="1714"/>
      <c r="N5" s="1714"/>
      <c r="O5" s="1714"/>
      <c r="P5" s="1714"/>
      <c r="Q5" s="1714"/>
      <c r="R5" s="1714"/>
      <c r="S5" s="1714"/>
      <c r="T5" s="1714"/>
      <c r="U5" s="1714"/>
      <c r="V5" s="1714"/>
      <c r="W5" s="1714"/>
      <c r="X5" s="1714"/>
      <c r="Y5" s="1714"/>
      <c r="Z5" s="1715"/>
      <c r="AA5" s="396"/>
      <c r="AB5" s="396"/>
      <c r="AC5" s="396"/>
      <c r="AD5" s="396"/>
      <c r="AE5" s="396"/>
      <c r="AF5" s="396"/>
      <c r="AG5" s="396"/>
      <c r="AH5" s="396"/>
      <c r="AI5" s="396"/>
      <c r="AJ5" s="396"/>
      <c r="AK5" s="396"/>
      <c r="AL5" s="396"/>
      <c r="AM5" s="396"/>
      <c r="AN5" s="396"/>
      <c r="AO5" s="396"/>
      <c r="AP5" s="396"/>
      <c r="AQ5" s="396"/>
      <c r="AR5" s="396"/>
      <c r="AS5" s="396"/>
      <c r="AT5" s="396"/>
      <c r="AU5" s="396"/>
      <c r="AV5" s="396"/>
      <c r="AW5" s="396"/>
      <c r="AX5" s="396"/>
      <c r="AY5" s="396"/>
      <c r="AZ5" s="396"/>
      <c r="BA5" s="396"/>
    </row>
    <row r="6" spans="1:53" s="8" customFormat="1" ht="18" customHeight="1" x14ac:dyDescent="0.4">
      <c r="A6" s="1657"/>
      <c r="B6" s="1658"/>
      <c r="C6" s="1658"/>
      <c r="D6" s="1659"/>
      <c r="E6" s="1712"/>
      <c r="F6" s="1712"/>
      <c r="G6" s="1712"/>
      <c r="H6" s="1659"/>
      <c r="I6" s="1716"/>
      <c r="J6" s="1717"/>
      <c r="K6" s="1717"/>
      <c r="L6" s="1717"/>
      <c r="M6" s="1717"/>
      <c r="N6" s="1717"/>
      <c r="O6" s="1717"/>
      <c r="P6" s="1717"/>
      <c r="Q6" s="1717"/>
      <c r="R6" s="1717"/>
      <c r="S6" s="1717"/>
      <c r="T6" s="1717"/>
      <c r="U6" s="1717"/>
      <c r="V6" s="1717"/>
      <c r="W6" s="1717"/>
      <c r="X6" s="1717"/>
      <c r="Y6" s="1717"/>
      <c r="Z6" s="1718"/>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6"/>
      <c r="AY6" s="396"/>
      <c r="AZ6" s="396"/>
      <c r="BA6" s="396"/>
    </row>
    <row r="7" spans="1:53" s="8" customFormat="1" ht="18" customHeight="1" x14ac:dyDescent="0.4">
      <c r="A7" s="1673" t="s">
        <v>526</v>
      </c>
      <c r="B7" s="1674"/>
      <c r="C7" s="1674"/>
      <c r="D7" s="1675"/>
      <c r="E7" s="406"/>
      <c r="F7" s="407"/>
      <c r="G7" s="407"/>
      <c r="H7" s="1725" t="s">
        <v>22</v>
      </c>
      <c r="I7" s="1728" t="s">
        <v>527</v>
      </c>
      <c r="J7" s="1674"/>
      <c r="K7" s="1674"/>
      <c r="L7" s="1674"/>
      <c r="M7" s="408"/>
      <c r="N7" s="409"/>
      <c r="O7" s="409"/>
      <c r="P7" s="635"/>
      <c r="Q7" s="635" t="s">
        <v>452</v>
      </c>
      <c r="R7" s="409"/>
      <c r="S7" s="409"/>
      <c r="T7" s="409"/>
      <c r="U7" s="409"/>
      <c r="V7" s="635"/>
      <c r="W7" s="635" t="s">
        <v>45</v>
      </c>
      <c r="X7" s="409"/>
      <c r="Y7" s="409"/>
      <c r="Z7" s="410"/>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6"/>
      <c r="AZ7" s="396"/>
      <c r="BA7" s="396"/>
    </row>
    <row r="8" spans="1:53" s="8" customFormat="1" ht="18" customHeight="1" x14ac:dyDescent="0.4">
      <c r="A8" s="1719"/>
      <c r="B8" s="1720"/>
      <c r="C8" s="1720"/>
      <c r="D8" s="1721"/>
      <c r="E8" s="411"/>
      <c r="F8" s="412"/>
      <c r="G8" s="412"/>
      <c r="H8" s="1726"/>
      <c r="I8" s="1709"/>
      <c r="J8" s="1658"/>
      <c r="K8" s="1658"/>
      <c r="L8" s="1658"/>
      <c r="M8" s="413"/>
      <c r="N8" s="414"/>
      <c r="O8" s="414"/>
      <c r="P8" s="556"/>
      <c r="Q8" s="556"/>
      <c r="R8" s="414"/>
      <c r="S8" s="414"/>
      <c r="T8" s="414"/>
      <c r="U8" s="414"/>
      <c r="V8" s="556"/>
      <c r="W8" s="556"/>
      <c r="X8" s="414"/>
      <c r="Y8" s="414"/>
      <c r="Z8" s="415"/>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row>
    <row r="9" spans="1:53" ht="18" customHeight="1" x14ac:dyDescent="0.4">
      <c r="A9" s="1719"/>
      <c r="B9" s="1720"/>
      <c r="C9" s="1720"/>
      <c r="D9" s="1721"/>
      <c r="E9" s="411"/>
      <c r="F9" s="412"/>
      <c r="G9" s="412"/>
      <c r="H9" s="1726"/>
      <c r="I9" s="683" t="s">
        <v>528</v>
      </c>
      <c r="J9" s="610"/>
      <c r="K9" s="610"/>
      <c r="L9" s="611"/>
      <c r="M9" s="50"/>
      <c r="N9" s="50"/>
      <c r="O9" s="50" t="s">
        <v>529</v>
      </c>
      <c r="P9" s="50"/>
      <c r="Q9" s="50"/>
      <c r="R9" s="50" t="s">
        <v>530</v>
      </c>
      <c r="S9" s="50"/>
      <c r="T9" s="50"/>
      <c r="U9" s="50" t="s">
        <v>531</v>
      </c>
      <c r="V9" s="50"/>
      <c r="W9" s="416"/>
      <c r="X9" s="416"/>
      <c r="Y9" s="416"/>
      <c r="Z9" s="417"/>
    </row>
    <row r="10" spans="1:53" ht="18" customHeight="1" x14ac:dyDescent="0.4">
      <c r="A10" s="1719"/>
      <c r="B10" s="1720"/>
      <c r="C10" s="1720"/>
      <c r="D10" s="1721"/>
      <c r="E10" s="1666"/>
      <c r="F10" s="1667"/>
      <c r="G10" s="1667"/>
      <c r="H10" s="1726"/>
      <c r="I10" s="578"/>
      <c r="J10" s="557"/>
      <c r="K10" s="557"/>
      <c r="L10" s="579"/>
      <c r="M10" s="50"/>
      <c r="N10" s="50"/>
      <c r="O10" s="50" t="s">
        <v>433</v>
      </c>
      <c r="P10" s="50"/>
      <c r="Q10" s="1729"/>
      <c r="R10" s="1729"/>
      <c r="S10" s="1729"/>
      <c r="T10" s="1729"/>
      <c r="U10" s="1729"/>
      <c r="V10" s="1729"/>
      <c r="W10" s="1729"/>
      <c r="X10" s="1729"/>
      <c r="Y10" s="1729"/>
      <c r="Z10" s="418" t="s">
        <v>174</v>
      </c>
    </row>
    <row r="11" spans="1:53" ht="18" customHeight="1" x14ac:dyDescent="0.4">
      <c r="A11" s="1719"/>
      <c r="B11" s="1720"/>
      <c r="C11" s="1720"/>
      <c r="D11" s="1721"/>
      <c r="E11" s="1666"/>
      <c r="F11" s="1667"/>
      <c r="G11" s="1667"/>
      <c r="H11" s="1726"/>
      <c r="I11" s="683" t="s">
        <v>532</v>
      </c>
      <c r="J11" s="610"/>
      <c r="K11" s="610"/>
      <c r="L11" s="611"/>
      <c r="M11" s="1483"/>
      <c r="N11" s="1479"/>
      <c r="O11" s="1479"/>
      <c r="P11" s="1479"/>
      <c r="Q11" s="1479"/>
      <c r="R11" s="1479"/>
      <c r="S11" s="1479"/>
      <c r="T11" s="1479"/>
      <c r="U11" s="1479"/>
      <c r="V11" s="1479"/>
      <c r="W11" s="1479"/>
      <c r="X11" s="1479"/>
      <c r="Y11" s="1479"/>
      <c r="Z11" s="1480"/>
    </row>
    <row r="12" spans="1:53" ht="18" customHeight="1" x14ac:dyDescent="0.4">
      <c r="A12" s="1719"/>
      <c r="B12" s="1720"/>
      <c r="C12" s="1720"/>
      <c r="D12" s="1721"/>
      <c r="E12" s="411"/>
      <c r="F12" s="412"/>
      <c r="G12" s="412"/>
      <c r="H12" s="1726"/>
      <c r="I12" s="578"/>
      <c r="J12" s="557"/>
      <c r="K12" s="557"/>
      <c r="L12" s="579"/>
      <c r="M12" s="1484"/>
      <c r="N12" s="1481"/>
      <c r="O12" s="1481"/>
      <c r="P12" s="1481"/>
      <c r="Q12" s="1481"/>
      <c r="R12" s="1481"/>
      <c r="S12" s="1481"/>
      <c r="T12" s="1481"/>
      <c r="U12" s="1481"/>
      <c r="V12" s="1481"/>
      <c r="W12" s="1481"/>
      <c r="X12" s="1481"/>
      <c r="Y12" s="1481"/>
      <c r="Z12" s="1482"/>
    </row>
    <row r="13" spans="1:53" ht="18" customHeight="1" x14ac:dyDescent="0.4">
      <c r="A13" s="1719"/>
      <c r="B13" s="1720"/>
      <c r="C13" s="1720"/>
      <c r="D13" s="1721"/>
      <c r="E13" s="411"/>
      <c r="F13" s="412"/>
      <c r="G13" s="412"/>
      <c r="H13" s="1726"/>
      <c r="I13" s="683" t="s">
        <v>533</v>
      </c>
      <c r="J13" s="610"/>
      <c r="K13" s="610"/>
      <c r="L13" s="610"/>
      <c r="M13" s="1483"/>
      <c r="N13" s="1479"/>
      <c r="O13" s="1479"/>
      <c r="P13" s="1479"/>
      <c r="Q13" s="1479"/>
      <c r="R13" s="1479"/>
      <c r="S13" s="1479"/>
      <c r="T13" s="1479"/>
      <c r="U13" s="1479"/>
      <c r="V13" s="1479"/>
      <c r="W13" s="1479"/>
      <c r="X13" s="1479"/>
      <c r="Y13" s="1479"/>
      <c r="Z13" s="1480"/>
    </row>
    <row r="14" spans="1:53" ht="18" customHeight="1" thickBot="1" x14ac:dyDescent="0.45">
      <c r="A14" s="1722"/>
      <c r="B14" s="1723"/>
      <c r="C14" s="1723"/>
      <c r="D14" s="1724"/>
      <c r="E14" s="419"/>
      <c r="F14" s="420"/>
      <c r="G14" s="420"/>
      <c r="H14" s="1727"/>
      <c r="I14" s="659"/>
      <c r="J14" s="613"/>
      <c r="K14" s="613"/>
      <c r="L14" s="613"/>
      <c r="M14" s="1522"/>
      <c r="N14" s="1477"/>
      <c r="O14" s="1477"/>
      <c r="P14" s="1477"/>
      <c r="Q14" s="1477"/>
      <c r="R14" s="1477"/>
      <c r="S14" s="1477"/>
      <c r="T14" s="1477"/>
      <c r="U14" s="1477"/>
      <c r="V14" s="1477"/>
      <c r="W14" s="1477"/>
      <c r="X14" s="1477"/>
      <c r="Y14" s="1477"/>
      <c r="Z14" s="1478"/>
    </row>
    <row r="15" spans="1:53" ht="18" customHeight="1" x14ac:dyDescent="0.4"/>
    <row r="16" spans="1:53" ht="18" customHeight="1" x14ac:dyDescent="0.4"/>
    <row r="17" ht="18" customHeight="1" x14ac:dyDescent="0.4"/>
    <row r="18" ht="18" customHeight="1" x14ac:dyDescent="0.4"/>
    <row r="19" ht="18" customHeight="1" x14ac:dyDescent="0.4"/>
    <row r="20" ht="18" customHeight="1" x14ac:dyDescent="0.4"/>
    <row r="21" ht="18" customHeight="1" x14ac:dyDescent="0.4"/>
    <row r="22" ht="18" customHeight="1" x14ac:dyDescent="0.4"/>
    <row r="23" ht="18" customHeight="1" x14ac:dyDescent="0.4"/>
    <row r="24" ht="18" customHeight="1" x14ac:dyDescent="0.4"/>
    <row r="25" ht="18" customHeight="1" x14ac:dyDescent="0.4"/>
    <row r="26" ht="18" customHeight="1" x14ac:dyDescent="0.4"/>
    <row r="27" ht="18" customHeight="1" x14ac:dyDescent="0.4"/>
    <row r="28" ht="18" customHeight="1" x14ac:dyDescent="0.4"/>
    <row r="29" ht="18" customHeight="1" x14ac:dyDescent="0.4"/>
    <row r="30" ht="18" customHeight="1" x14ac:dyDescent="0.4"/>
    <row r="31" ht="18" customHeight="1" x14ac:dyDescent="0.4"/>
    <row r="32" ht="18" customHeight="1" x14ac:dyDescent="0.4"/>
    <row r="33" ht="18" customHeight="1" x14ac:dyDescent="0.4"/>
    <row r="34" ht="18" customHeight="1" x14ac:dyDescent="0.4"/>
    <row r="35" ht="18" customHeight="1" x14ac:dyDescent="0.4"/>
    <row r="36" ht="18" customHeight="1" x14ac:dyDescent="0.4"/>
    <row r="37" ht="18" customHeight="1" x14ac:dyDescent="0.4"/>
    <row r="38" ht="18" customHeight="1" x14ac:dyDescent="0.4"/>
    <row r="39" ht="18" customHeight="1" x14ac:dyDescent="0.4"/>
    <row r="40" ht="18" customHeight="1" x14ac:dyDescent="0.4"/>
    <row r="41" ht="18" customHeight="1" x14ac:dyDescent="0.4"/>
    <row r="42" ht="18" customHeight="1" x14ac:dyDescent="0.4"/>
    <row r="43" ht="18" customHeight="1" x14ac:dyDescent="0.4"/>
    <row r="44" ht="18" customHeight="1" x14ac:dyDescent="0.4"/>
    <row r="45" ht="18" customHeight="1" x14ac:dyDescent="0.4"/>
    <row r="46" ht="18" customHeight="1" x14ac:dyDescent="0.4"/>
    <row r="47" ht="18" customHeight="1" x14ac:dyDescent="0.4"/>
    <row r="48"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sheetData>
  <sheetProtection selectLockedCells="1"/>
  <mergeCells count="21">
    <mergeCell ref="A7:D14"/>
    <mergeCell ref="H7:H14"/>
    <mergeCell ref="I7:L8"/>
    <mergeCell ref="P7:P8"/>
    <mergeCell ref="Q7:Q8"/>
    <mergeCell ref="I13:L14"/>
    <mergeCell ref="M13:Z14"/>
    <mergeCell ref="W7:W8"/>
    <mergeCell ref="I9:L10"/>
    <mergeCell ref="E10:G11"/>
    <mergeCell ref="Q10:Y10"/>
    <mergeCell ref="I11:L12"/>
    <mergeCell ref="M11:Z12"/>
    <mergeCell ref="V7:V8"/>
    <mergeCell ref="A3:D4"/>
    <mergeCell ref="E3:H4"/>
    <mergeCell ref="I3:Z4"/>
    <mergeCell ref="A5:D6"/>
    <mergeCell ref="E5:G6"/>
    <mergeCell ref="H5:H6"/>
    <mergeCell ref="I5:Z6"/>
  </mergeCells>
  <phoneticPr fontId="1"/>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&amp;C17/22&amp;R&amp;F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15</xdr:col>
                    <xdr:colOff>28575</xdr:colOff>
                    <xdr:row>6</xdr:row>
                    <xdr:rowOff>104775</xdr:rowOff>
                  </from>
                  <to>
                    <xdr:col>15</xdr:col>
                    <xdr:colOff>266700</xdr:colOff>
                    <xdr:row>7</xdr:row>
                    <xdr:rowOff>104775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21</xdr:col>
                    <xdr:colOff>38100</xdr:colOff>
                    <xdr:row>6</xdr:row>
                    <xdr:rowOff>104775</xdr:rowOff>
                  </from>
                  <to>
                    <xdr:col>21</xdr:col>
                    <xdr:colOff>276225</xdr:colOff>
                    <xdr:row>7</xdr:row>
                    <xdr:rowOff>123825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13</xdr:col>
                    <xdr:colOff>38100</xdr:colOff>
                    <xdr:row>8</xdr:row>
                    <xdr:rowOff>0</xdr:rowOff>
                  </from>
                  <to>
                    <xdr:col>13</xdr:col>
                    <xdr:colOff>276225</xdr:colOff>
                    <xdr:row>9</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16</xdr:col>
                    <xdr:colOff>38100</xdr:colOff>
                    <xdr:row>8</xdr:row>
                    <xdr:rowOff>0</xdr:rowOff>
                  </from>
                  <to>
                    <xdr:col>16</xdr:col>
                    <xdr:colOff>276225</xdr:colOff>
                    <xdr:row>9</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19</xdr:col>
                    <xdr:colOff>38100</xdr:colOff>
                    <xdr:row>8</xdr:row>
                    <xdr:rowOff>0</xdr:rowOff>
                  </from>
                  <to>
                    <xdr:col>19</xdr:col>
                    <xdr:colOff>276225</xdr:colOff>
                    <xdr:row>9</xdr:row>
                    <xdr:rowOff>9525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13</xdr:col>
                    <xdr:colOff>38100</xdr:colOff>
                    <xdr:row>9</xdr:row>
                    <xdr:rowOff>0</xdr:rowOff>
                  </from>
                  <to>
                    <xdr:col>13</xdr:col>
                    <xdr:colOff>276225</xdr:colOff>
                    <xdr:row>10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2561-717F-4CA4-B317-FA4E145BFFA9}">
  <sheetPr>
    <tabColor theme="7" tint="0.79998168889431442"/>
    <pageSetUpPr fitToPage="1"/>
  </sheetPr>
  <dimension ref="A1:CH152"/>
  <sheetViews>
    <sheetView view="pageBreakPreview" zoomScale="78" zoomScaleNormal="70" zoomScaleSheetLayoutView="78" workbookViewId="0">
      <selection activeCell="A4" sqref="A4:X7"/>
    </sheetView>
  </sheetViews>
  <sheetFormatPr defaultRowHeight="16.5" x14ac:dyDescent="0.4"/>
  <cols>
    <col min="1" max="62" width="4.375" style="26" customWidth="1"/>
    <col min="63" max="86" width="9" style="26"/>
    <col min="87"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8" ht="18.75" customHeight="1" x14ac:dyDescent="0.4">
      <c r="A1" s="115" t="s">
        <v>894</v>
      </c>
      <c r="F1" s="248"/>
    </row>
    <row r="2" spans="1:48" ht="18.75" customHeight="1" thickBot="1" x14ac:dyDescent="0.45">
      <c r="A2" s="31" t="s">
        <v>534</v>
      </c>
    </row>
    <row r="3" spans="1:48" ht="18.75" customHeight="1" x14ac:dyDescent="0.4">
      <c r="A3" s="1731" t="s">
        <v>535</v>
      </c>
      <c r="B3" s="1732"/>
      <c r="C3" s="1732"/>
      <c r="D3" s="1732"/>
      <c r="E3" s="1732"/>
      <c r="F3" s="1732"/>
      <c r="G3" s="1732"/>
      <c r="H3" s="1732"/>
      <c r="I3" s="1732"/>
      <c r="J3" s="1732"/>
      <c r="K3" s="1732"/>
      <c r="L3" s="1732"/>
      <c r="M3" s="1732"/>
      <c r="N3" s="1732"/>
      <c r="O3" s="1732"/>
      <c r="P3" s="1732"/>
      <c r="Q3" s="1732"/>
      <c r="R3" s="1732"/>
      <c r="S3" s="1732"/>
      <c r="T3" s="1732"/>
      <c r="U3" s="1732"/>
      <c r="V3" s="1732"/>
      <c r="W3" s="1732"/>
      <c r="X3" s="1732"/>
      <c r="Y3" s="1733" t="s">
        <v>536</v>
      </c>
      <c r="Z3" s="1732"/>
      <c r="AA3" s="1732"/>
      <c r="AB3" s="1732"/>
      <c r="AC3" s="1732"/>
      <c r="AD3" s="1732"/>
      <c r="AE3" s="1732"/>
      <c r="AF3" s="1732"/>
      <c r="AG3" s="1732"/>
      <c r="AH3" s="1732"/>
      <c r="AI3" s="1732"/>
      <c r="AJ3" s="1732"/>
      <c r="AK3" s="1732"/>
      <c r="AL3" s="1732"/>
      <c r="AM3" s="1732"/>
      <c r="AN3" s="1732"/>
      <c r="AO3" s="1732"/>
      <c r="AP3" s="1732"/>
      <c r="AQ3" s="1732"/>
      <c r="AR3" s="1732"/>
      <c r="AS3" s="1732"/>
      <c r="AT3" s="1732"/>
      <c r="AU3" s="1732"/>
      <c r="AV3" s="1734"/>
    </row>
    <row r="4" spans="1:48" ht="18.75" customHeight="1" x14ac:dyDescent="0.4">
      <c r="A4" s="1735"/>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7"/>
      <c r="Z4" s="1736"/>
      <c r="AA4" s="1736"/>
      <c r="AB4" s="1736"/>
      <c r="AC4" s="1736"/>
      <c r="AD4" s="1736"/>
      <c r="AE4" s="1736"/>
      <c r="AF4" s="1736"/>
      <c r="AG4" s="1736"/>
      <c r="AH4" s="1736"/>
      <c r="AI4" s="1736"/>
      <c r="AJ4" s="1736"/>
      <c r="AK4" s="1736"/>
      <c r="AL4" s="1736"/>
      <c r="AM4" s="1736"/>
      <c r="AN4" s="1736"/>
      <c r="AO4" s="1736"/>
      <c r="AP4" s="1736"/>
      <c r="AQ4" s="1736"/>
      <c r="AR4" s="1736"/>
      <c r="AS4" s="1736"/>
      <c r="AT4" s="1736"/>
      <c r="AU4" s="1736"/>
      <c r="AV4" s="1738"/>
    </row>
    <row r="5" spans="1:48" ht="18.75" customHeight="1" x14ac:dyDescent="0.4">
      <c r="A5" s="1735"/>
      <c r="B5" s="1736"/>
      <c r="C5" s="1736"/>
      <c r="D5" s="1736"/>
      <c r="E5" s="1736"/>
      <c r="F5" s="1736"/>
      <c r="G5" s="1736"/>
      <c r="H5" s="1736"/>
      <c r="I5" s="1736"/>
      <c r="J5" s="1736"/>
      <c r="K5" s="1736"/>
      <c r="L5" s="1736"/>
      <c r="M5" s="1736"/>
      <c r="N5" s="1736"/>
      <c r="O5" s="1736"/>
      <c r="P5" s="1736"/>
      <c r="Q5" s="1736"/>
      <c r="R5" s="1736"/>
      <c r="S5" s="1736"/>
      <c r="T5" s="1736"/>
      <c r="U5" s="1736"/>
      <c r="V5" s="1736"/>
      <c r="W5" s="1736"/>
      <c r="X5" s="1736"/>
      <c r="Y5" s="1737"/>
      <c r="Z5" s="1736"/>
      <c r="AA5" s="1736"/>
      <c r="AB5" s="1736"/>
      <c r="AC5" s="1736"/>
      <c r="AD5" s="1736"/>
      <c r="AE5" s="1736"/>
      <c r="AF5" s="1736"/>
      <c r="AG5" s="1736"/>
      <c r="AH5" s="1736"/>
      <c r="AI5" s="1736"/>
      <c r="AJ5" s="1736"/>
      <c r="AK5" s="1736"/>
      <c r="AL5" s="1736"/>
      <c r="AM5" s="1736"/>
      <c r="AN5" s="1736"/>
      <c r="AO5" s="1736"/>
      <c r="AP5" s="1736"/>
      <c r="AQ5" s="1736"/>
      <c r="AR5" s="1736"/>
      <c r="AS5" s="1736"/>
      <c r="AT5" s="1736"/>
      <c r="AU5" s="1736"/>
      <c r="AV5" s="1738"/>
    </row>
    <row r="6" spans="1:48" ht="18.75" customHeight="1" x14ac:dyDescent="0.4">
      <c r="A6" s="1735"/>
      <c r="B6" s="1736"/>
      <c r="C6" s="1736"/>
      <c r="D6" s="1736"/>
      <c r="E6" s="1736"/>
      <c r="F6" s="1736"/>
      <c r="G6" s="1736"/>
      <c r="H6" s="1736"/>
      <c r="I6" s="1736"/>
      <c r="J6" s="1736"/>
      <c r="K6" s="1736"/>
      <c r="L6" s="1736"/>
      <c r="M6" s="1736"/>
      <c r="N6" s="1736"/>
      <c r="O6" s="1736"/>
      <c r="P6" s="1736"/>
      <c r="Q6" s="1736"/>
      <c r="R6" s="1736"/>
      <c r="S6" s="1736"/>
      <c r="T6" s="1736"/>
      <c r="U6" s="1736"/>
      <c r="V6" s="1736"/>
      <c r="W6" s="1736"/>
      <c r="X6" s="1736"/>
      <c r="Y6" s="1737"/>
      <c r="Z6" s="1736"/>
      <c r="AA6" s="1736"/>
      <c r="AB6" s="1736"/>
      <c r="AC6" s="1736"/>
      <c r="AD6" s="1736"/>
      <c r="AE6" s="1736"/>
      <c r="AF6" s="1736"/>
      <c r="AG6" s="1736"/>
      <c r="AH6" s="1736"/>
      <c r="AI6" s="1736"/>
      <c r="AJ6" s="1736"/>
      <c r="AK6" s="1736"/>
      <c r="AL6" s="1736"/>
      <c r="AM6" s="1736"/>
      <c r="AN6" s="1736"/>
      <c r="AO6" s="1736"/>
      <c r="AP6" s="1736"/>
      <c r="AQ6" s="1736"/>
      <c r="AR6" s="1736"/>
      <c r="AS6" s="1736"/>
      <c r="AT6" s="1736"/>
      <c r="AU6" s="1736"/>
      <c r="AV6" s="1738"/>
    </row>
    <row r="7" spans="1:48" ht="18.75" customHeight="1" thickBot="1" x14ac:dyDescent="0.45">
      <c r="A7" s="1735"/>
      <c r="B7" s="1736"/>
      <c r="C7" s="1736"/>
      <c r="D7" s="1736"/>
      <c r="E7" s="1736"/>
      <c r="F7" s="1736"/>
      <c r="G7" s="1736"/>
      <c r="H7" s="1736"/>
      <c r="I7" s="1736"/>
      <c r="J7" s="1736"/>
      <c r="K7" s="1736"/>
      <c r="L7" s="1736"/>
      <c r="M7" s="1736"/>
      <c r="N7" s="1736"/>
      <c r="O7" s="1736"/>
      <c r="P7" s="1736"/>
      <c r="Q7" s="1736"/>
      <c r="R7" s="1736"/>
      <c r="S7" s="1736"/>
      <c r="T7" s="1736"/>
      <c r="U7" s="1736"/>
      <c r="V7" s="1736"/>
      <c r="W7" s="1736"/>
      <c r="X7" s="1736"/>
      <c r="Y7" s="1739"/>
      <c r="Z7" s="1740"/>
      <c r="AA7" s="1740"/>
      <c r="AB7" s="1740"/>
      <c r="AC7" s="1740"/>
      <c r="AD7" s="1740"/>
      <c r="AE7" s="1740"/>
      <c r="AF7" s="1740"/>
      <c r="AG7" s="1740"/>
      <c r="AH7" s="1740"/>
      <c r="AI7" s="1740"/>
      <c r="AJ7" s="1740"/>
      <c r="AK7" s="1740"/>
      <c r="AL7" s="1740"/>
      <c r="AM7" s="1740"/>
      <c r="AN7" s="1740"/>
      <c r="AO7" s="1740"/>
      <c r="AP7" s="1740"/>
      <c r="AQ7" s="1740"/>
      <c r="AR7" s="1740"/>
      <c r="AS7" s="1740"/>
      <c r="AT7" s="1740"/>
      <c r="AU7" s="1740"/>
      <c r="AV7" s="1741"/>
    </row>
    <row r="8" spans="1:48" ht="18.75" customHeight="1" x14ac:dyDescent="0.4">
      <c r="A8" s="1742" t="s">
        <v>537</v>
      </c>
      <c r="B8" s="1743"/>
      <c r="C8" s="1743"/>
      <c r="D8" s="1743"/>
      <c r="E8" s="1743"/>
      <c r="F8" s="1743"/>
      <c r="G8" s="1743"/>
      <c r="H8" s="1743"/>
      <c r="I8" s="1743"/>
      <c r="J8" s="1743"/>
      <c r="K8" s="1743"/>
      <c r="L8" s="1743"/>
      <c r="M8" s="1743"/>
      <c r="N8" s="1743"/>
      <c r="O8" s="1743"/>
      <c r="P8" s="1743"/>
      <c r="Q8" s="1743"/>
      <c r="R8" s="1743"/>
      <c r="S8" s="1743"/>
      <c r="T8" s="1743"/>
      <c r="U8" s="1743"/>
      <c r="V8" s="1743"/>
      <c r="W8" s="1743"/>
      <c r="X8" s="1744"/>
    </row>
    <row r="9" spans="1:48" ht="18.75" customHeight="1" x14ac:dyDescent="0.4">
      <c r="A9" s="1745"/>
      <c r="B9" s="1413"/>
      <c r="C9" s="1413"/>
      <c r="D9" s="1413"/>
      <c r="E9" s="1413"/>
      <c r="F9" s="1413"/>
      <c r="G9" s="1413"/>
      <c r="H9" s="1413"/>
      <c r="I9" s="1413"/>
      <c r="J9" s="1413"/>
      <c r="K9" s="1413"/>
      <c r="L9" s="1413"/>
      <c r="M9" s="1413"/>
      <c r="N9" s="1413"/>
      <c r="O9" s="1413"/>
      <c r="P9" s="1413"/>
      <c r="Q9" s="1413"/>
      <c r="R9" s="1413"/>
      <c r="S9" s="1413"/>
      <c r="T9" s="1413"/>
      <c r="U9" s="1413"/>
      <c r="V9" s="1413"/>
      <c r="W9" s="1413"/>
      <c r="X9" s="1414"/>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row>
    <row r="10" spans="1:48" ht="18.75" customHeight="1" x14ac:dyDescent="0.4">
      <c r="A10" s="1745"/>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4"/>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row>
    <row r="11" spans="1:48" ht="18.75" customHeight="1" x14ac:dyDescent="0.4">
      <c r="A11" s="1745"/>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4"/>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row>
    <row r="12" spans="1:48" ht="18.75" customHeight="1" thickBot="1" x14ac:dyDescent="0.45">
      <c r="A12" s="1746"/>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2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row>
    <row r="13" spans="1:48" ht="18.75" customHeight="1" x14ac:dyDescent="0.4"/>
    <row r="14" spans="1:48" ht="18.75" customHeight="1" x14ac:dyDescent="0.4">
      <c r="A14" s="31" t="s">
        <v>538</v>
      </c>
    </row>
    <row r="15" spans="1:48" ht="18.75" customHeight="1" thickBot="1" x14ac:dyDescent="0.45">
      <c r="A15" s="31" t="s">
        <v>539</v>
      </c>
      <c r="D15" s="58" t="s">
        <v>77</v>
      </c>
      <c r="E15" s="31" t="s">
        <v>906</v>
      </c>
    </row>
    <row r="16" spans="1:48" ht="18.75" customHeight="1" x14ac:dyDescent="0.4">
      <c r="A16" s="715" t="s">
        <v>540</v>
      </c>
      <c r="B16" s="607"/>
      <c r="C16" s="607"/>
      <c r="D16" s="607"/>
      <c r="E16" s="607"/>
      <c r="F16" s="607"/>
      <c r="G16" s="607"/>
      <c r="H16" s="607"/>
      <c r="I16" s="669"/>
      <c r="J16" s="360"/>
      <c r="K16" s="233"/>
      <c r="L16" s="233"/>
      <c r="M16" s="233"/>
      <c r="N16" s="1568" t="s">
        <v>541</v>
      </c>
      <c r="O16" s="1568"/>
      <c r="P16" s="1471"/>
      <c r="Q16" s="1471"/>
      <c r="R16" s="1471"/>
      <c r="S16" s="1471"/>
      <c r="T16" s="1471"/>
      <c r="U16" s="1471"/>
      <c r="V16" s="1471"/>
      <c r="W16" s="1471"/>
      <c r="X16" s="1471"/>
      <c r="Y16" s="1471"/>
      <c r="Z16" s="1471"/>
      <c r="AA16" s="1471"/>
      <c r="AB16" s="1568" t="s">
        <v>261</v>
      </c>
      <c r="AC16" s="233"/>
      <c r="AD16" s="233"/>
      <c r="AE16" s="233"/>
      <c r="AF16" s="233"/>
      <c r="AG16" s="1605" t="s">
        <v>542</v>
      </c>
      <c r="AH16" s="1605"/>
      <c r="AI16" s="1605"/>
      <c r="AJ16" s="1605"/>
      <c r="AK16" s="233"/>
      <c r="AL16" s="233"/>
      <c r="AM16" s="233"/>
      <c r="AN16" s="233"/>
      <c r="AO16" s="1605" t="s">
        <v>543</v>
      </c>
      <c r="AP16" s="1605"/>
      <c r="AQ16" s="1605"/>
      <c r="AR16" s="1605"/>
      <c r="AS16" s="1605"/>
      <c r="AT16" s="233"/>
      <c r="AU16" s="233"/>
      <c r="AV16" s="236"/>
    </row>
    <row r="17" spans="1:54" ht="18.75" customHeight="1" x14ac:dyDescent="0.4">
      <c r="A17" s="685"/>
      <c r="B17" s="557"/>
      <c r="C17" s="557"/>
      <c r="D17" s="557"/>
      <c r="E17" s="557"/>
      <c r="F17" s="557"/>
      <c r="G17" s="557"/>
      <c r="H17" s="557"/>
      <c r="I17" s="579"/>
      <c r="J17" s="367"/>
      <c r="K17" s="48"/>
      <c r="L17" s="48"/>
      <c r="M17" s="48"/>
      <c r="N17" s="556"/>
      <c r="O17" s="556"/>
      <c r="P17" s="1481"/>
      <c r="Q17" s="1481"/>
      <c r="R17" s="1481"/>
      <c r="S17" s="1481"/>
      <c r="T17" s="1481"/>
      <c r="U17" s="1481"/>
      <c r="V17" s="1481"/>
      <c r="W17" s="1481"/>
      <c r="X17" s="1481"/>
      <c r="Y17" s="1481"/>
      <c r="Z17" s="1481"/>
      <c r="AA17" s="1481"/>
      <c r="AB17" s="556"/>
      <c r="AC17" s="48"/>
      <c r="AD17" s="48"/>
      <c r="AE17" s="48"/>
      <c r="AF17" s="48"/>
      <c r="AG17" s="1441"/>
      <c r="AH17" s="1441"/>
      <c r="AI17" s="1441"/>
      <c r="AJ17" s="1441"/>
      <c r="AK17" s="48"/>
      <c r="AL17" s="48"/>
      <c r="AM17" s="48"/>
      <c r="AN17" s="48"/>
      <c r="AO17" s="1441"/>
      <c r="AP17" s="1441"/>
      <c r="AQ17" s="1441"/>
      <c r="AR17" s="1441"/>
      <c r="AS17" s="1441"/>
      <c r="AT17" s="48"/>
      <c r="AU17" s="48"/>
      <c r="AV17" s="49"/>
    </row>
    <row r="18" spans="1:54" ht="18.75" customHeight="1" x14ac:dyDescent="0.4">
      <c r="A18" s="549" t="s">
        <v>544</v>
      </c>
      <c r="B18" s="550"/>
      <c r="C18" s="550"/>
      <c r="D18" s="550"/>
      <c r="E18" s="550"/>
      <c r="F18" s="550"/>
      <c r="G18" s="550"/>
      <c r="H18" s="550"/>
      <c r="I18" s="582"/>
      <c r="J18" s="366"/>
      <c r="K18" s="45"/>
      <c r="L18" s="45"/>
      <c r="M18" s="45"/>
      <c r="N18" s="252" t="s">
        <v>452</v>
      </c>
      <c r="O18" s="45"/>
      <c r="P18" s="252"/>
      <c r="Q18" s="45"/>
      <c r="R18" s="45"/>
      <c r="S18" s="45"/>
      <c r="T18" s="45"/>
      <c r="U18" s="252" t="s">
        <v>45</v>
      </c>
      <c r="V18" s="45"/>
      <c r="W18" s="45"/>
      <c r="X18" s="421"/>
      <c r="Y18" s="683" t="s">
        <v>545</v>
      </c>
      <c r="Z18" s="610"/>
      <c r="AA18" s="610"/>
      <c r="AB18" s="610"/>
      <c r="AC18" s="610"/>
      <c r="AD18" s="610"/>
      <c r="AE18" s="610"/>
      <c r="AF18" s="610"/>
      <c r="AG18" s="611"/>
      <c r="AH18" s="366"/>
      <c r="AI18" s="45"/>
      <c r="AJ18" s="45"/>
      <c r="AK18" s="45"/>
      <c r="AL18" s="252" t="s">
        <v>452</v>
      </c>
      <c r="AM18" s="45"/>
      <c r="AN18" s="252"/>
      <c r="AO18" s="45"/>
      <c r="AP18" s="45"/>
      <c r="AQ18" s="45"/>
      <c r="AR18" s="45"/>
      <c r="AS18" s="252" t="s">
        <v>45</v>
      </c>
      <c r="AT18" s="45"/>
      <c r="AU18" s="45"/>
      <c r="AV18" s="46"/>
      <c r="AW18" s="250"/>
      <c r="AX18" s="50"/>
      <c r="AY18" s="50"/>
      <c r="AZ18" s="250"/>
      <c r="BA18" s="50"/>
      <c r="BB18" s="50"/>
    </row>
    <row r="19" spans="1:54" ht="18.75" customHeight="1" x14ac:dyDescent="0.4">
      <c r="A19" s="1747" t="s">
        <v>546</v>
      </c>
      <c r="B19" s="748"/>
      <c r="C19" s="748"/>
      <c r="D19" s="748"/>
      <c r="E19" s="748"/>
      <c r="F19" s="748"/>
      <c r="G19" s="748"/>
      <c r="H19" s="748"/>
      <c r="I19" s="748"/>
      <c r="J19" s="366"/>
      <c r="K19" s="45"/>
      <c r="L19" s="45"/>
      <c r="M19" s="635" t="s">
        <v>452</v>
      </c>
      <c r="N19" s="635" t="s">
        <v>547</v>
      </c>
      <c r="O19" s="635"/>
      <c r="P19" s="635"/>
      <c r="Q19" s="45"/>
      <c r="R19" s="45"/>
      <c r="S19" s="635" t="s">
        <v>548</v>
      </c>
      <c r="T19" s="635"/>
      <c r="U19" s="635"/>
      <c r="V19" s="635"/>
      <c r="W19" s="45"/>
      <c r="X19" s="45"/>
      <c r="Y19" s="635" t="s">
        <v>433</v>
      </c>
      <c r="Z19" s="635"/>
      <c r="AA19" s="1479"/>
      <c r="AB19" s="1479"/>
      <c r="AC19" s="1479"/>
      <c r="AD19" s="1479"/>
      <c r="AE19" s="1479"/>
      <c r="AF19" s="1479"/>
      <c r="AG19" s="1479"/>
      <c r="AH19" s="1730" t="s">
        <v>549</v>
      </c>
      <c r="AI19" s="45"/>
      <c r="AJ19" s="45"/>
      <c r="AK19" s="45"/>
      <c r="AL19" s="45"/>
      <c r="AM19" s="635" t="s">
        <v>45</v>
      </c>
      <c r="AN19" s="45"/>
      <c r="AO19" s="45"/>
      <c r="AP19" s="45"/>
      <c r="AQ19" s="45"/>
      <c r="AR19" s="635" t="s">
        <v>550</v>
      </c>
      <c r="AS19" s="635"/>
      <c r="AT19" s="45"/>
      <c r="AU19" s="45"/>
      <c r="AV19" s="46"/>
    </row>
    <row r="20" spans="1:54" ht="18.75" customHeight="1" thickBot="1" x14ac:dyDescent="0.45">
      <c r="A20" s="1748"/>
      <c r="B20" s="1749"/>
      <c r="C20" s="1749"/>
      <c r="D20" s="1749"/>
      <c r="E20" s="1749"/>
      <c r="F20" s="1749"/>
      <c r="G20" s="1749"/>
      <c r="H20" s="1749"/>
      <c r="I20" s="1749"/>
      <c r="J20" s="361"/>
      <c r="K20" s="52"/>
      <c r="L20" s="251"/>
      <c r="M20" s="644"/>
      <c r="N20" s="644"/>
      <c r="O20" s="644"/>
      <c r="P20" s="644"/>
      <c r="Q20" s="422"/>
      <c r="R20" s="422"/>
      <c r="S20" s="644"/>
      <c r="T20" s="644"/>
      <c r="U20" s="644"/>
      <c r="V20" s="644"/>
      <c r="W20" s="422"/>
      <c r="X20" s="52"/>
      <c r="Y20" s="644"/>
      <c r="Z20" s="644"/>
      <c r="AA20" s="1477"/>
      <c r="AB20" s="1477"/>
      <c r="AC20" s="1477"/>
      <c r="AD20" s="1477"/>
      <c r="AE20" s="1477"/>
      <c r="AF20" s="1477"/>
      <c r="AG20" s="1477"/>
      <c r="AH20" s="592"/>
      <c r="AI20" s="52"/>
      <c r="AJ20" s="52"/>
      <c r="AK20" s="52"/>
      <c r="AL20" s="52"/>
      <c r="AM20" s="644"/>
      <c r="AN20" s="52"/>
      <c r="AO20" s="52"/>
      <c r="AP20" s="52"/>
      <c r="AQ20" s="52"/>
      <c r="AR20" s="644"/>
      <c r="AS20" s="644"/>
      <c r="AT20" s="52"/>
      <c r="AU20" s="52"/>
      <c r="AV20" s="53"/>
    </row>
    <row r="21" spans="1:54" ht="18.75" customHeight="1" x14ac:dyDescent="0.4"/>
    <row r="22" spans="1:54" ht="18.75" customHeight="1" thickBot="1" x14ac:dyDescent="0.45">
      <c r="A22" s="31" t="s">
        <v>551</v>
      </c>
    </row>
    <row r="23" spans="1:54" ht="18.75" customHeight="1" x14ac:dyDescent="0.4">
      <c r="A23" s="715" t="s">
        <v>552</v>
      </c>
      <c r="B23" s="607"/>
      <c r="C23" s="607"/>
      <c r="D23" s="607"/>
      <c r="E23" s="607"/>
      <c r="F23" s="607"/>
      <c r="G23" s="607"/>
      <c r="H23" s="607"/>
      <c r="I23" s="669"/>
      <c r="J23" s="233"/>
      <c r="K23" s="233"/>
      <c r="L23" s="233"/>
      <c r="M23" s="233"/>
      <c r="N23" s="1568" t="s">
        <v>452</v>
      </c>
      <c r="O23" s="233"/>
      <c r="P23" s="233"/>
      <c r="Q23" s="233"/>
      <c r="R23" s="233"/>
      <c r="S23" s="233"/>
      <c r="T23" s="233"/>
      <c r="U23" s="1568" t="s">
        <v>45</v>
      </c>
      <c r="V23" s="233"/>
      <c r="W23" s="233"/>
      <c r="X23" s="423"/>
      <c r="Y23" s="606" t="s">
        <v>553</v>
      </c>
      <c r="Z23" s="607"/>
      <c r="AA23" s="607"/>
      <c r="AB23" s="607"/>
      <c r="AC23" s="607"/>
      <c r="AD23" s="607"/>
      <c r="AE23" s="607"/>
      <c r="AF23" s="607"/>
      <c r="AG23" s="669"/>
      <c r="AH23" s="233"/>
      <c r="AI23" s="233"/>
      <c r="AJ23" s="233"/>
      <c r="AK23" s="233"/>
      <c r="AL23" s="1568" t="s">
        <v>554</v>
      </c>
      <c r="AM23" s="1568"/>
      <c r="AN23" s="233"/>
      <c r="AO23" s="233"/>
      <c r="AP23" s="233"/>
      <c r="AQ23" s="233"/>
      <c r="AR23" s="233"/>
      <c r="AS23" s="1568" t="s">
        <v>555</v>
      </c>
      <c r="AT23" s="1568"/>
      <c r="AU23" s="233"/>
      <c r="AV23" s="236"/>
    </row>
    <row r="24" spans="1:54" ht="18.75" customHeight="1" thickBot="1" x14ac:dyDescent="0.45">
      <c r="A24" s="612"/>
      <c r="B24" s="613"/>
      <c r="C24" s="613"/>
      <c r="D24" s="613"/>
      <c r="E24" s="613"/>
      <c r="F24" s="613"/>
      <c r="G24" s="613"/>
      <c r="H24" s="613"/>
      <c r="I24" s="614"/>
      <c r="J24" s="52"/>
      <c r="K24" s="52"/>
      <c r="L24" s="52"/>
      <c r="M24" s="52"/>
      <c r="N24" s="644"/>
      <c r="O24" s="52"/>
      <c r="P24" s="52"/>
      <c r="Q24" s="52"/>
      <c r="R24" s="52"/>
      <c r="S24" s="52"/>
      <c r="T24" s="52"/>
      <c r="U24" s="644"/>
      <c r="V24" s="52"/>
      <c r="W24" s="52"/>
      <c r="X24" s="424"/>
      <c r="Y24" s="659"/>
      <c r="Z24" s="613"/>
      <c r="AA24" s="613"/>
      <c r="AB24" s="613"/>
      <c r="AC24" s="613"/>
      <c r="AD24" s="613"/>
      <c r="AE24" s="613"/>
      <c r="AF24" s="613"/>
      <c r="AG24" s="614"/>
      <c r="AH24" s="52"/>
      <c r="AI24" s="52"/>
      <c r="AJ24" s="52"/>
      <c r="AK24" s="52"/>
      <c r="AL24" s="644"/>
      <c r="AM24" s="644"/>
      <c r="AN24" s="52"/>
      <c r="AO24" s="52"/>
      <c r="AP24" s="52"/>
      <c r="AQ24" s="52"/>
      <c r="AR24" s="52"/>
      <c r="AS24" s="644"/>
      <c r="AT24" s="644"/>
      <c r="AU24" s="52"/>
      <c r="AV24" s="53"/>
    </row>
    <row r="25" spans="1:54" ht="18.75" customHeight="1" x14ac:dyDescent="0.4"/>
    <row r="26" spans="1:54" ht="18.75" customHeight="1" thickBot="1" x14ac:dyDescent="0.45">
      <c r="A26" s="31" t="s">
        <v>556</v>
      </c>
    </row>
    <row r="27" spans="1:54" ht="18.75" customHeight="1" x14ac:dyDescent="0.4">
      <c r="A27" s="559" t="s">
        <v>557</v>
      </c>
      <c r="B27" s="560"/>
      <c r="C27" s="560"/>
      <c r="D27" s="560"/>
      <c r="E27" s="560"/>
      <c r="F27" s="560"/>
      <c r="G27" s="560"/>
      <c r="H27" s="560"/>
      <c r="I27" s="560"/>
      <c r="J27" s="425"/>
      <c r="K27" s="314"/>
      <c r="L27" s="565" t="s">
        <v>558</v>
      </c>
      <c r="M27" s="565"/>
      <c r="N27" s="565"/>
      <c r="O27" s="565"/>
      <c r="P27" s="261" t="s">
        <v>16</v>
      </c>
      <c r="Q27" s="314"/>
      <c r="R27" s="314"/>
      <c r="S27" s="314"/>
      <c r="T27" s="314"/>
      <c r="U27" s="314" t="s">
        <v>433</v>
      </c>
      <c r="V27" s="314"/>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261" t="s">
        <v>174</v>
      </c>
      <c r="AV27" s="426"/>
    </row>
    <row r="28" spans="1:54" ht="18.75" customHeight="1" x14ac:dyDescent="0.4">
      <c r="A28" s="549" t="s">
        <v>559</v>
      </c>
      <c r="B28" s="550"/>
      <c r="C28" s="550"/>
      <c r="D28" s="550"/>
      <c r="E28" s="550"/>
      <c r="F28" s="550"/>
      <c r="G28" s="550"/>
      <c r="H28" s="550"/>
      <c r="I28" s="550"/>
      <c r="J28" s="366"/>
      <c r="K28" s="45"/>
      <c r="L28" s="635" t="s">
        <v>560</v>
      </c>
      <c r="M28" s="635"/>
      <c r="N28" s="635"/>
      <c r="O28" s="635"/>
      <c r="P28" s="691"/>
      <c r="Q28" s="1750" t="s">
        <v>561</v>
      </c>
      <c r="R28" s="1751"/>
      <c r="S28" s="1751"/>
      <c r="T28" s="1751"/>
      <c r="U28" s="1751"/>
      <c r="V28" s="1751"/>
      <c r="W28" s="1751"/>
      <c r="X28" s="1752"/>
      <c r="Y28" s="1483"/>
      <c r="Z28" s="1479"/>
      <c r="AA28" s="1479"/>
      <c r="AB28" s="1479"/>
      <c r="AC28" s="1479"/>
      <c r="AD28" s="1479"/>
      <c r="AE28" s="1479"/>
      <c r="AF28" s="1479"/>
      <c r="AG28" s="1479"/>
      <c r="AH28" s="1479"/>
      <c r="AI28" s="1479"/>
      <c r="AJ28" s="1479"/>
      <c r="AK28" s="1479"/>
      <c r="AL28" s="1479"/>
      <c r="AM28" s="1479"/>
      <c r="AN28" s="1479"/>
      <c r="AO28" s="1479"/>
      <c r="AP28" s="1479"/>
      <c r="AQ28" s="1479"/>
      <c r="AR28" s="1479"/>
      <c r="AS28" s="1479"/>
      <c r="AT28" s="1479"/>
      <c r="AU28" s="1479"/>
      <c r="AV28" s="1480"/>
    </row>
    <row r="29" spans="1:54" ht="18.75" customHeight="1" x14ac:dyDescent="0.4">
      <c r="A29" s="549"/>
      <c r="B29" s="550"/>
      <c r="C29" s="550"/>
      <c r="D29" s="550"/>
      <c r="E29" s="550"/>
      <c r="F29" s="550"/>
      <c r="G29" s="550"/>
      <c r="H29" s="550"/>
      <c r="I29" s="550"/>
      <c r="J29" s="367"/>
      <c r="K29" s="48"/>
      <c r="L29" s="556"/>
      <c r="M29" s="556"/>
      <c r="N29" s="556"/>
      <c r="O29" s="556"/>
      <c r="P29" s="692"/>
      <c r="Q29" s="1753"/>
      <c r="R29" s="1754"/>
      <c r="S29" s="1754"/>
      <c r="T29" s="1754"/>
      <c r="U29" s="1754"/>
      <c r="V29" s="1754"/>
      <c r="W29" s="1754"/>
      <c r="X29" s="1755"/>
      <c r="Y29" s="1484"/>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AU29" s="1481"/>
      <c r="AV29" s="1482"/>
    </row>
    <row r="30" spans="1:54" ht="18.75" customHeight="1" x14ac:dyDescent="0.4">
      <c r="A30" s="549"/>
      <c r="B30" s="550"/>
      <c r="C30" s="550"/>
      <c r="D30" s="550"/>
      <c r="E30" s="550"/>
      <c r="F30" s="550"/>
      <c r="G30" s="550"/>
      <c r="H30" s="550"/>
      <c r="I30" s="550"/>
      <c r="J30" s="366"/>
      <c r="K30" s="45"/>
      <c r="L30" s="1588" t="s">
        <v>562</v>
      </c>
      <c r="M30" s="1588"/>
      <c r="N30" s="1588"/>
      <c r="O30" s="1588"/>
      <c r="P30" s="1756"/>
      <c r="Q30" s="684" t="s">
        <v>563</v>
      </c>
      <c r="R30" s="610"/>
      <c r="S30" s="610"/>
      <c r="T30" s="610"/>
      <c r="U30" s="610"/>
      <c r="V30" s="610"/>
      <c r="W30" s="610"/>
      <c r="X30" s="610"/>
      <c r="Y30" s="1483"/>
      <c r="Z30" s="1479"/>
      <c r="AA30" s="1479"/>
      <c r="AB30" s="1479"/>
      <c r="AC30" s="1479"/>
      <c r="AD30" s="1479"/>
      <c r="AE30" s="1479"/>
      <c r="AF30" s="1479"/>
      <c r="AG30" s="1479"/>
      <c r="AH30" s="1479"/>
      <c r="AI30" s="1479"/>
      <c r="AJ30" s="1479"/>
      <c r="AK30" s="1479"/>
      <c r="AL30" s="1479"/>
      <c r="AM30" s="1479"/>
      <c r="AN30" s="1479"/>
      <c r="AO30" s="1479"/>
      <c r="AP30" s="1479"/>
      <c r="AQ30" s="1479"/>
      <c r="AR30" s="1479"/>
      <c r="AS30" s="1479"/>
      <c r="AT30" s="1479"/>
      <c r="AU30" s="1479"/>
      <c r="AV30" s="1480"/>
    </row>
    <row r="31" spans="1:54" ht="18.75" customHeight="1" thickBot="1" x14ac:dyDescent="0.45">
      <c r="A31" s="585"/>
      <c r="B31" s="586"/>
      <c r="C31" s="586"/>
      <c r="D31" s="586"/>
      <c r="E31" s="586"/>
      <c r="F31" s="586"/>
      <c r="G31" s="586"/>
      <c r="H31" s="586"/>
      <c r="I31" s="586"/>
      <c r="J31" s="427"/>
      <c r="K31" s="52"/>
      <c r="L31" s="1757"/>
      <c r="M31" s="1757"/>
      <c r="N31" s="1757"/>
      <c r="O31" s="1757"/>
      <c r="P31" s="1758"/>
      <c r="Q31" s="659"/>
      <c r="R31" s="613"/>
      <c r="S31" s="613"/>
      <c r="T31" s="613"/>
      <c r="U31" s="613"/>
      <c r="V31" s="613"/>
      <c r="W31" s="613"/>
      <c r="X31" s="613"/>
      <c r="Y31" s="1522"/>
      <c r="Z31" s="1477"/>
      <c r="AA31" s="1477"/>
      <c r="AB31" s="1477"/>
      <c r="AC31" s="1477"/>
      <c r="AD31" s="1477"/>
      <c r="AE31" s="1477"/>
      <c r="AF31" s="1477"/>
      <c r="AG31" s="1477"/>
      <c r="AH31" s="1477"/>
      <c r="AI31" s="1477"/>
      <c r="AJ31" s="1477"/>
      <c r="AK31" s="1477"/>
      <c r="AL31" s="1477"/>
      <c r="AM31" s="1477"/>
      <c r="AN31" s="1477"/>
      <c r="AO31" s="1477"/>
      <c r="AP31" s="1477"/>
      <c r="AQ31" s="1477"/>
      <c r="AR31" s="1477"/>
      <c r="AS31" s="1477"/>
      <c r="AT31" s="1477"/>
      <c r="AU31" s="1477"/>
      <c r="AV31" s="1478"/>
    </row>
    <row r="32" spans="1:54" ht="18.75" customHeight="1" x14ac:dyDescent="0.4"/>
    <row r="33" spans="1:48" ht="18.75" customHeight="1" thickBot="1" x14ac:dyDescent="0.45">
      <c r="A33" s="31" t="s">
        <v>564</v>
      </c>
    </row>
    <row r="34" spans="1:48" ht="18.75" customHeight="1" x14ac:dyDescent="0.4">
      <c r="A34" s="715" t="s">
        <v>565</v>
      </c>
      <c r="B34" s="607"/>
      <c r="C34" s="607"/>
      <c r="D34" s="669"/>
      <c r="E34" s="817" t="s">
        <v>566</v>
      </c>
      <c r="F34" s="815"/>
      <c r="G34" s="815"/>
      <c r="H34" s="815"/>
      <c r="I34" s="817" t="s">
        <v>567</v>
      </c>
      <c r="J34" s="815"/>
      <c r="K34" s="815"/>
      <c r="L34" s="815"/>
      <c r="M34" s="817" t="s">
        <v>568</v>
      </c>
      <c r="N34" s="815"/>
      <c r="O34" s="815"/>
      <c r="P34" s="815"/>
      <c r="Q34" s="817" t="s">
        <v>569</v>
      </c>
      <c r="R34" s="815"/>
      <c r="S34" s="815"/>
      <c r="T34" s="815"/>
      <c r="U34" s="817" t="s">
        <v>570</v>
      </c>
      <c r="V34" s="815"/>
      <c r="W34" s="815"/>
      <c r="X34" s="815"/>
      <c r="Y34" s="817" t="s">
        <v>571</v>
      </c>
      <c r="Z34" s="815"/>
      <c r="AA34" s="815"/>
      <c r="AB34" s="815"/>
      <c r="AC34" s="817" t="s">
        <v>572</v>
      </c>
      <c r="AD34" s="815"/>
      <c r="AE34" s="815"/>
      <c r="AF34" s="815"/>
      <c r="AG34" s="817" t="s">
        <v>907</v>
      </c>
      <c r="AH34" s="815"/>
      <c r="AI34" s="815"/>
      <c r="AJ34" s="815"/>
      <c r="AK34" s="817" t="s">
        <v>573</v>
      </c>
      <c r="AL34" s="815"/>
      <c r="AM34" s="815"/>
      <c r="AN34" s="815"/>
      <c r="AO34" s="817" t="s">
        <v>574</v>
      </c>
      <c r="AP34" s="815"/>
      <c r="AQ34" s="815"/>
      <c r="AR34" s="815"/>
      <c r="AS34" s="817" t="s">
        <v>575</v>
      </c>
      <c r="AT34" s="815"/>
      <c r="AU34" s="815"/>
      <c r="AV34" s="821"/>
    </row>
    <row r="35" spans="1:48" ht="18.75" customHeight="1" x14ac:dyDescent="0.4">
      <c r="A35" s="685"/>
      <c r="B35" s="557"/>
      <c r="C35" s="557"/>
      <c r="D35" s="579"/>
      <c r="E35" s="1759" t="s">
        <v>576</v>
      </c>
      <c r="F35" s="1760"/>
      <c r="G35" s="1760"/>
      <c r="H35" s="1760"/>
      <c r="I35" s="1759" t="s">
        <v>908</v>
      </c>
      <c r="J35" s="1760"/>
      <c r="K35" s="1760"/>
      <c r="L35" s="1760"/>
      <c r="M35" s="1759" t="s">
        <v>909</v>
      </c>
      <c r="N35" s="1760"/>
      <c r="O35" s="1760"/>
      <c r="P35" s="1760"/>
      <c r="Q35" s="1759" t="s">
        <v>577</v>
      </c>
      <c r="R35" s="1760"/>
      <c r="S35" s="1760"/>
      <c r="T35" s="1760"/>
      <c r="U35" s="1759" t="s">
        <v>577</v>
      </c>
      <c r="V35" s="1760"/>
      <c r="W35" s="1760"/>
      <c r="X35" s="1760"/>
      <c r="Y35" s="1759" t="s">
        <v>578</v>
      </c>
      <c r="Z35" s="1760"/>
      <c r="AA35" s="1760"/>
      <c r="AB35" s="1760"/>
      <c r="AC35" s="1759" t="s">
        <v>910</v>
      </c>
      <c r="AD35" s="1760"/>
      <c r="AE35" s="1760"/>
      <c r="AF35" s="1760"/>
      <c r="AG35" s="1759" t="s">
        <v>910</v>
      </c>
      <c r="AH35" s="1760"/>
      <c r="AI35" s="1760"/>
      <c r="AJ35" s="1760"/>
      <c r="AK35" s="1759" t="s">
        <v>910</v>
      </c>
      <c r="AL35" s="1760"/>
      <c r="AM35" s="1760"/>
      <c r="AN35" s="1760"/>
      <c r="AO35" s="1759" t="s">
        <v>908</v>
      </c>
      <c r="AP35" s="1760"/>
      <c r="AQ35" s="1760"/>
      <c r="AR35" s="1760"/>
      <c r="AS35" s="1759" t="s">
        <v>908</v>
      </c>
      <c r="AT35" s="1760"/>
      <c r="AU35" s="1760"/>
      <c r="AV35" s="1761"/>
    </row>
    <row r="36" spans="1:48" ht="18.75" customHeight="1" x14ac:dyDescent="0.4">
      <c r="A36" s="1762" t="s">
        <v>579</v>
      </c>
      <c r="B36" s="1763"/>
      <c r="C36" s="1764" t="s">
        <v>580</v>
      </c>
      <c r="D36" s="1765"/>
      <c r="E36" s="1766" t="s">
        <v>581</v>
      </c>
      <c r="F36" s="1767"/>
      <c r="G36" s="1766" t="s">
        <v>582</v>
      </c>
      <c r="H36" s="1768"/>
      <c r="I36" s="1766" t="s">
        <v>581</v>
      </c>
      <c r="J36" s="1767"/>
      <c r="K36" s="1766" t="s">
        <v>582</v>
      </c>
      <c r="L36" s="1768"/>
      <c r="M36" s="1766" t="s">
        <v>581</v>
      </c>
      <c r="N36" s="1767"/>
      <c r="O36" s="1766" t="s">
        <v>582</v>
      </c>
      <c r="P36" s="1768"/>
      <c r="Q36" s="1766" t="s">
        <v>581</v>
      </c>
      <c r="R36" s="1767"/>
      <c r="S36" s="1766" t="s">
        <v>582</v>
      </c>
      <c r="T36" s="1768"/>
      <c r="U36" s="1766" t="s">
        <v>581</v>
      </c>
      <c r="V36" s="1767"/>
      <c r="W36" s="1766" t="s">
        <v>582</v>
      </c>
      <c r="X36" s="1768"/>
      <c r="Y36" s="1766" t="s">
        <v>581</v>
      </c>
      <c r="Z36" s="1767"/>
      <c r="AA36" s="1766" t="s">
        <v>582</v>
      </c>
      <c r="AB36" s="1768"/>
      <c r="AC36" s="1766" t="s">
        <v>581</v>
      </c>
      <c r="AD36" s="1767"/>
      <c r="AE36" s="1766" t="s">
        <v>582</v>
      </c>
      <c r="AF36" s="1768"/>
      <c r="AG36" s="1766" t="s">
        <v>581</v>
      </c>
      <c r="AH36" s="1767"/>
      <c r="AI36" s="1766" t="s">
        <v>582</v>
      </c>
      <c r="AJ36" s="1768"/>
      <c r="AK36" s="1766" t="s">
        <v>581</v>
      </c>
      <c r="AL36" s="1767"/>
      <c r="AM36" s="1766" t="s">
        <v>582</v>
      </c>
      <c r="AN36" s="1768"/>
      <c r="AO36" s="1766" t="s">
        <v>581</v>
      </c>
      <c r="AP36" s="1767"/>
      <c r="AQ36" s="1766" t="s">
        <v>582</v>
      </c>
      <c r="AR36" s="1768"/>
      <c r="AS36" s="1766" t="s">
        <v>581</v>
      </c>
      <c r="AT36" s="1767"/>
      <c r="AU36" s="1766" t="s">
        <v>582</v>
      </c>
      <c r="AV36" s="1768"/>
    </row>
    <row r="37" spans="1:48" ht="18.75" customHeight="1" x14ac:dyDescent="0.4">
      <c r="A37" s="609" t="s">
        <v>583</v>
      </c>
      <c r="B37" s="611"/>
      <c r="C37" s="1771"/>
      <c r="D37" s="1772"/>
      <c r="E37" s="1769"/>
      <c r="F37" s="1770"/>
      <c r="G37" s="1769"/>
      <c r="H37" s="1770"/>
      <c r="I37" s="1769"/>
      <c r="J37" s="1770"/>
      <c r="K37" s="1769"/>
      <c r="L37" s="1770"/>
      <c r="M37" s="1769"/>
      <c r="N37" s="1770"/>
      <c r="O37" s="1769"/>
      <c r="P37" s="1770"/>
      <c r="Q37" s="1769"/>
      <c r="R37" s="1770"/>
      <c r="S37" s="1769"/>
      <c r="T37" s="1770"/>
      <c r="U37" s="1769"/>
      <c r="V37" s="1770"/>
      <c r="W37" s="1769"/>
      <c r="X37" s="1770"/>
      <c r="Y37" s="1769"/>
      <c r="Z37" s="1770"/>
      <c r="AA37" s="1769"/>
      <c r="AB37" s="1770"/>
      <c r="AC37" s="1769"/>
      <c r="AD37" s="1770"/>
      <c r="AE37" s="1769"/>
      <c r="AF37" s="1770"/>
      <c r="AG37" s="1769"/>
      <c r="AH37" s="1770"/>
      <c r="AI37" s="1769"/>
      <c r="AJ37" s="1770"/>
      <c r="AK37" s="1769"/>
      <c r="AL37" s="1770"/>
      <c r="AM37" s="1769"/>
      <c r="AN37" s="1770"/>
      <c r="AO37" s="1769"/>
      <c r="AP37" s="1770"/>
      <c r="AQ37" s="1769"/>
      <c r="AR37" s="1770"/>
      <c r="AS37" s="1769"/>
      <c r="AT37" s="1770"/>
      <c r="AU37" s="1769"/>
      <c r="AV37" s="1773"/>
    </row>
    <row r="38" spans="1:48" ht="18.75" customHeight="1" x14ac:dyDescent="0.4">
      <c r="A38" s="640">
        <f>表紙・鑑!S3-1</f>
        <v>3</v>
      </c>
      <c r="B38" s="642"/>
      <c r="C38" s="1776"/>
      <c r="D38" s="1777"/>
      <c r="E38" s="1774"/>
      <c r="F38" s="1775"/>
      <c r="G38" s="1774"/>
      <c r="H38" s="1775"/>
      <c r="I38" s="1774"/>
      <c r="J38" s="1775"/>
      <c r="K38" s="1774"/>
      <c r="L38" s="1775"/>
      <c r="M38" s="1774"/>
      <c r="N38" s="1775"/>
      <c r="O38" s="1774"/>
      <c r="P38" s="1775"/>
      <c r="Q38" s="1774"/>
      <c r="R38" s="1775"/>
      <c r="S38" s="1774"/>
      <c r="T38" s="1775"/>
      <c r="U38" s="1774"/>
      <c r="V38" s="1775"/>
      <c r="W38" s="1774"/>
      <c r="X38" s="1775"/>
      <c r="Y38" s="1774"/>
      <c r="Z38" s="1775"/>
      <c r="AA38" s="1774"/>
      <c r="AB38" s="1775"/>
      <c r="AC38" s="1774"/>
      <c r="AD38" s="1775"/>
      <c r="AE38" s="1774"/>
      <c r="AF38" s="1775"/>
      <c r="AG38" s="1774"/>
      <c r="AH38" s="1775"/>
      <c r="AI38" s="1774"/>
      <c r="AJ38" s="1775"/>
      <c r="AK38" s="1774"/>
      <c r="AL38" s="1775"/>
      <c r="AM38" s="1774"/>
      <c r="AN38" s="1775"/>
      <c r="AO38" s="1774"/>
      <c r="AP38" s="1775"/>
      <c r="AQ38" s="1774"/>
      <c r="AR38" s="1775"/>
      <c r="AS38" s="1774"/>
      <c r="AT38" s="1775"/>
      <c r="AU38" s="1774"/>
      <c r="AV38" s="1778"/>
    </row>
    <row r="39" spans="1:48" ht="18.75" customHeight="1" x14ac:dyDescent="0.4">
      <c r="A39" s="685" t="s">
        <v>579</v>
      </c>
      <c r="B39" s="579"/>
      <c r="C39" s="1781"/>
      <c r="D39" s="1782"/>
      <c r="E39" s="1779"/>
      <c r="F39" s="1780"/>
      <c r="G39" s="1779"/>
      <c r="H39" s="1780"/>
      <c r="I39" s="1779"/>
      <c r="J39" s="1780"/>
      <c r="K39" s="1779"/>
      <c r="L39" s="1780"/>
      <c r="M39" s="1779"/>
      <c r="N39" s="1780"/>
      <c r="O39" s="1779"/>
      <c r="P39" s="1780"/>
      <c r="Q39" s="1779"/>
      <c r="R39" s="1780"/>
      <c r="S39" s="1779"/>
      <c r="T39" s="1780"/>
      <c r="U39" s="1779"/>
      <c r="V39" s="1780"/>
      <c r="W39" s="1779"/>
      <c r="X39" s="1780"/>
      <c r="Y39" s="1779"/>
      <c r="Z39" s="1780"/>
      <c r="AA39" s="1779"/>
      <c r="AB39" s="1780"/>
      <c r="AC39" s="1779"/>
      <c r="AD39" s="1780"/>
      <c r="AE39" s="1779"/>
      <c r="AF39" s="1780"/>
      <c r="AG39" s="1779"/>
      <c r="AH39" s="1780"/>
      <c r="AI39" s="1779"/>
      <c r="AJ39" s="1780"/>
      <c r="AK39" s="1779"/>
      <c r="AL39" s="1780"/>
      <c r="AM39" s="1779"/>
      <c r="AN39" s="1780"/>
      <c r="AO39" s="1779"/>
      <c r="AP39" s="1780"/>
      <c r="AQ39" s="1779"/>
      <c r="AR39" s="1780"/>
      <c r="AS39" s="1779"/>
      <c r="AT39" s="1780"/>
      <c r="AU39" s="1779"/>
      <c r="AV39" s="1783"/>
    </row>
    <row r="40" spans="1:48" ht="18.75" customHeight="1" x14ac:dyDescent="0.4">
      <c r="A40" s="609" t="s">
        <v>583</v>
      </c>
      <c r="B40" s="611"/>
      <c r="C40" s="1771"/>
      <c r="D40" s="1772"/>
      <c r="E40" s="1769"/>
      <c r="F40" s="1770"/>
      <c r="G40" s="1769"/>
      <c r="H40" s="1770"/>
      <c r="I40" s="1769"/>
      <c r="J40" s="1770"/>
      <c r="K40" s="1769"/>
      <c r="L40" s="1770"/>
      <c r="M40" s="1769"/>
      <c r="N40" s="1770"/>
      <c r="O40" s="1769"/>
      <c r="P40" s="1770"/>
      <c r="Q40" s="1769"/>
      <c r="R40" s="1770"/>
      <c r="S40" s="1769"/>
      <c r="T40" s="1770"/>
      <c r="U40" s="1769"/>
      <c r="V40" s="1770"/>
      <c r="W40" s="1769"/>
      <c r="X40" s="1770"/>
      <c r="Y40" s="1769"/>
      <c r="Z40" s="1770"/>
      <c r="AA40" s="1769"/>
      <c r="AB40" s="1770"/>
      <c r="AC40" s="1769"/>
      <c r="AD40" s="1770"/>
      <c r="AE40" s="1769"/>
      <c r="AF40" s="1770"/>
      <c r="AG40" s="1769"/>
      <c r="AH40" s="1770"/>
      <c r="AI40" s="1769"/>
      <c r="AJ40" s="1770"/>
      <c r="AK40" s="1769"/>
      <c r="AL40" s="1770"/>
      <c r="AM40" s="1769"/>
      <c r="AN40" s="1770"/>
      <c r="AO40" s="1769"/>
      <c r="AP40" s="1770"/>
      <c r="AQ40" s="1769"/>
      <c r="AR40" s="1770"/>
      <c r="AS40" s="1769"/>
      <c r="AT40" s="1770"/>
      <c r="AU40" s="1769"/>
      <c r="AV40" s="1773"/>
    </row>
    <row r="41" spans="1:48" ht="18.75" customHeight="1" x14ac:dyDescent="0.4">
      <c r="A41" s="640">
        <f>表紙・鑑!S3</f>
        <v>4</v>
      </c>
      <c r="B41" s="642"/>
      <c r="C41" s="1776"/>
      <c r="D41" s="1777"/>
      <c r="E41" s="1774"/>
      <c r="F41" s="1775"/>
      <c r="G41" s="1774"/>
      <c r="H41" s="1775"/>
      <c r="I41" s="1774"/>
      <c r="J41" s="1775"/>
      <c r="K41" s="1774"/>
      <c r="L41" s="1775"/>
      <c r="M41" s="1774"/>
      <c r="N41" s="1775"/>
      <c r="O41" s="1774"/>
      <c r="P41" s="1775"/>
      <c r="Q41" s="1774"/>
      <c r="R41" s="1775"/>
      <c r="S41" s="1774"/>
      <c r="T41" s="1775"/>
      <c r="U41" s="1774"/>
      <c r="V41" s="1775"/>
      <c r="W41" s="1774"/>
      <c r="X41" s="1775"/>
      <c r="Y41" s="1774"/>
      <c r="Z41" s="1775"/>
      <c r="AA41" s="1774"/>
      <c r="AB41" s="1775"/>
      <c r="AC41" s="1774"/>
      <c r="AD41" s="1775"/>
      <c r="AE41" s="1774"/>
      <c r="AF41" s="1775"/>
      <c r="AG41" s="1774"/>
      <c r="AH41" s="1775"/>
      <c r="AI41" s="1774"/>
      <c r="AJ41" s="1775"/>
      <c r="AK41" s="1774"/>
      <c r="AL41" s="1775"/>
      <c r="AM41" s="1774"/>
      <c r="AN41" s="1775"/>
      <c r="AO41" s="1774"/>
      <c r="AP41" s="1775"/>
      <c r="AQ41" s="1774"/>
      <c r="AR41" s="1775"/>
      <c r="AS41" s="1774"/>
      <c r="AT41" s="1775"/>
      <c r="AU41" s="1774"/>
      <c r="AV41" s="1778"/>
    </row>
    <row r="42" spans="1:48" ht="18.75" customHeight="1" thickBot="1" x14ac:dyDescent="0.45">
      <c r="A42" s="612" t="s">
        <v>579</v>
      </c>
      <c r="B42" s="614"/>
      <c r="C42" s="1786"/>
      <c r="D42" s="1787"/>
      <c r="E42" s="1784"/>
      <c r="F42" s="1785"/>
      <c r="G42" s="1784"/>
      <c r="H42" s="1785"/>
      <c r="I42" s="1784"/>
      <c r="J42" s="1785"/>
      <c r="K42" s="1784"/>
      <c r="L42" s="1785"/>
      <c r="M42" s="1784"/>
      <c r="N42" s="1785"/>
      <c r="O42" s="1784"/>
      <c r="P42" s="1785"/>
      <c r="Q42" s="1784"/>
      <c r="R42" s="1785"/>
      <c r="S42" s="1784"/>
      <c r="T42" s="1785"/>
      <c r="U42" s="1784"/>
      <c r="V42" s="1785"/>
      <c r="W42" s="1784"/>
      <c r="X42" s="1785"/>
      <c r="Y42" s="1784"/>
      <c r="Z42" s="1785"/>
      <c r="AA42" s="1784"/>
      <c r="AB42" s="1785"/>
      <c r="AC42" s="1784"/>
      <c r="AD42" s="1785"/>
      <c r="AE42" s="1784"/>
      <c r="AF42" s="1785"/>
      <c r="AG42" s="1784"/>
      <c r="AH42" s="1785"/>
      <c r="AI42" s="1784"/>
      <c r="AJ42" s="1785"/>
      <c r="AK42" s="1784"/>
      <c r="AL42" s="1785"/>
      <c r="AM42" s="1784"/>
      <c r="AN42" s="1785"/>
      <c r="AO42" s="1784"/>
      <c r="AP42" s="1785"/>
      <c r="AQ42" s="1784"/>
      <c r="AR42" s="1785"/>
      <c r="AS42" s="1784"/>
      <c r="AT42" s="1785"/>
      <c r="AU42" s="1784"/>
      <c r="AV42" s="1788"/>
    </row>
    <row r="43" spans="1:48" ht="18.75" customHeight="1" x14ac:dyDescent="0.4">
      <c r="A43" s="58" t="s">
        <v>77</v>
      </c>
      <c r="B43" s="31" t="s">
        <v>584</v>
      </c>
    </row>
    <row r="44" spans="1:48" ht="18.75" customHeight="1" x14ac:dyDescent="0.4"/>
    <row r="45" spans="1:48" ht="18.75" customHeight="1" x14ac:dyDescent="0.4"/>
    <row r="46" spans="1:48" ht="18.75" customHeight="1" x14ac:dyDescent="0.4"/>
    <row r="47" spans="1:48" ht="18.75" customHeight="1" x14ac:dyDescent="0.4"/>
    <row r="48" spans="1: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sheetData>
  <sheetProtection selectLockedCells="1"/>
  <mergeCells count="231">
    <mergeCell ref="AK42:AL42"/>
    <mergeCell ref="AM42:AN42"/>
    <mergeCell ref="AO42:AP42"/>
    <mergeCell ref="AQ42:AR42"/>
    <mergeCell ref="AS42:AT42"/>
    <mergeCell ref="AU42:AV42"/>
    <mergeCell ref="Y42:Z42"/>
    <mergeCell ref="AA42:AB42"/>
    <mergeCell ref="AC42:AD42"/>
    <mergeCell ref="AE42:AF42"/>
    <mergeCell ref="AG42:AH42"/>
    <mergeCell ref="AI42:AJ42"/>
    <mergeCell ref="M42:N42"/>
    <mergeCell ref="O42:P42"/>
    <mergeCell ref="Q42:R42"/>
    <mergeCell ref="S42:T42"/>
    <mergeCell ref="U42:V42"/>
    <mergeCell ref="W42:X42"/>
    <mergeCell ref="A42:B42"/>
    <mergeCell ref="C42:D42"/>
    <mergeCell ref="E42:F42"/>
    <mergeCell ref="G42:H42"/>
    <mergeCell ref="I42:J42"/>
    <mergeCell ref="K42:L42"/>
    <mergeCell ref="AK41:AL41"/>
    <mergeCell ref="AM41:AN41"/>
    <mergeCell ref="AO41:AP41"/>
    <mergeCell ref="AQ41:AR41"/>
    <mergeCell ref="AS41:AT41"/>
    <mergeCell ref="AU41:AV41"/>
    <mergeCell ref="Y41:Z41"/>
    <mergeCell ref="AA41:AB41"/>
    <mergeCell ref="AC41:AD41"/>
    <mergeCell ref="AE41:AF41"/>
    <mergeCell ref="AG41:AH41"/>
    <mergeCell ref="AI41:AJ41"/>
    <mergeCell ref="M41:N41"/>
    <mergeCell ref="O41:P41"/>
    <mergeCell ref="Q41:R41"/>
    <mergeCell ref="S41:T41"/>
    <mergeCell ref="U41:V41"/>
    <mergeCell ref="W41:X41"/>
    <mergeCell ref="A41:B41"/>
    <mergeCell ref="C41:D41"/>
    <mergeCell ref="E41:F41"/>
    <mergeCell ref="G41:H41"/>
    <mergeCell ref="I41:J41"/>
    <mergeCell ref="K41:L41"/>
    <mergeCell ref="AK40:AL40"/>
    <mergeCell ref="AM40:AN40"/>
    <mergeCell ref="AO40:AP40"/>
    <mergeCell ref="AQ40:AR40"/>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AK39:AL39"/>
    <mergeCell ref="AM39:AN39"/>
    <mergeCell ref="AO39:AP39"/>
    <mergeCell ref="AQ39:AR39"/>
    <mergeCell ref="AS39:AT39"/>
    <mergeCell ref="AU39:AV39"/>
    <mergeCell ref="Y39:Z39"/>
    <mergeCell ref="AA39:AB39"/>
    <mergeCell ref="AC39:AD39"/>
    <mergeCell ref="AE39:AF39"/>
    <mergeCell ref="AG39:AH39"/>
    <mergeCell ref="AI39:AJ39"/>
    <mergeCell ref="M39:N39"/>
    <mergeCell ref="O39:P39"/>
    <mergeCell ref="Q39:R39"/>
    <mergeCell ref="S39:T39"/>
    <mergeCell ref="U39:V39"/>
    <mergeCell ref="W39:X39"/>
    <mergeCell ref="A39:B39"/>
    <mergeCell ref="C39:D39"/>
    <mergeCell ref="E39:F39"/>
    <mergeCell ref="G39:H39"/>
    <mergeCell ref="I39:J39"/>
    <mergeCell ref="K39:L39"/>
    <mergeCell ref="AK38:AL38"/>
    <mergeCell ref="AM38:AN38"/>
    <mergeCell ref="AO38:AP38"/>
    <mergeCell ref="AQ38:AR38"/>
    <mergeCell ref="AS38:AT38"/>
    <mergeCell ref="AU38:AV38"/>
    <mergeCell ref="Y38:Z38"/>
    <mergeCell ref="AA38:AB38"/>
    <mergeCell ref="AC38:AD38"/>
    <mergeCell ref="AE38:AF38"/>
    <mergeCell ref="AG38:AH38"/>
    <mergeCell ref="AI38:AJ38"/>
    <mergeCell ref="M38:N38"/>
    <mergeCell ref="O38:P38"/>
    <mergeCell ref="Q38:R38"/>
    <mergeCell ref="S38:T38"/>
    <mergeCell ref="U38:V38"/>
    <mergeCell ref="W38:X38"/>
    <mergeCell ref="A38:B38"/>
    <mergeCell ref="C38:D38"/>
    <mergeCell ref="E38:F38"/>
    <mergeCell ref="G38:H38"/>
    <mergeCell ref="I38:J38"/>
    <mergeCell ref="K38:L38"/>
    <mergeCell ref="AK37:AL37"/>
    <mergeCell ref="AM37:AN37"/>
    <mergeCell ref="AO37:AP37"/>
    <mergeCell ref="AQ37:AR37"/>
    <mergeCell ref="AS37:AT37"/>
    <mergeCell ref="AU37:AV37"/>
    <mergeCell ref="Y37:Z37"/>
    <mergeCell ref="AA37:AB37"/>
    <mergeCell ref="AC37:AD37"/>
    <mergeCell ref="AE37:AF37"/>
    <mergeCell ref="AG37:AH37"/>
    <mergeCell ref="AI37:AJ37"/>
    <mergeCell ref="M37:N37"/>
    <mergeCell ref="O37:P37"/>
    <mergeCell ref="Q37:R37"/>
    <mergeCell ref="S37:T37"/>
    <mergeCell ref="U37:V37"/>
    <mergeCell ref="W37:X37"/>
    <mergeCell ref="A37:B37"/>
    <mergeCell ref="C37:D37"/>
    <mergeCell ref="E37:F37"/>
    <mergeCell ref="G37:H37"/>
    <mergeCell ref="I37:J37"/>
    <mergeCell ref="K37:L37"/>
    <mergeCell ref="AK36:AL36"/>
    <mergeCell ref="AM36:AN36"/>
    <mergeCell ref="AO36:AP36"/>
    <mergeCell ref="AQ36:AR36"/>
    <mergeCell ref="AS36:AT36"/>
    <mergeCell ref="AU36:AV36"/>
    <mergeCell ref="Y36:Z36"/>
    <mergeCell ref="AA36:AB36"/>
    <mergeCell ref="AC36:AD36"/>
    <mergeCell ref="AE36:AF36"/>
    <mergeCell ref="AG36:AH36"/>
    <mergeCell ref="AI36:AJ36"/>
    <mergeCell ref="A36:B36"/>
    <mergeCell ref="C36:D36"/>
    <mergeCell ref="E36:F36"/>
    <mergeCell ref="G36:H36"/>
    <mergeCell ref="I36:J36"/>
    <mergeCell ref="K36:L36"/>
    <mergeCell ref="AK34:AN34"/>
    <mergeCell ref="AO34:AR34"/>
    <mergeCell ref="AS34:AV34"/>
    <mergeCell ref="E35:H35"/>
    <mergeCell ref="I35:L35"/>
    <mergeCell ref="M35:P35"/>
    <mergeCell ref="Q35:T35"/>
    <mergeCell ref="U35:X35"/>
    <mergeCell ref="Y35:AB35"/>
    <mergeCell ref="AC35:AF35"/>
    <mergeCell ref="M36:N36"/>
    <mergeCell ref="O36:P36"/>
    <mergeCell ref="Q36:R36"/>
    <mergeCell ref="S36:T36"/>
    <mergeCell ref="U36:V36"/>
    <mergeCell ref="W36:X36"/>
    <mergeCell ref="AG35:AJ35"/>
    <mergeCell ref="AK35:AN35"/>
    <mergeCell ref="A28:I31"/>
    <mergeCell ref="L28:P29"/>
    <mergeCell ref="Q28:X29"/>
    <mergeCell ref="Y28:AV29"/>
    <mergeCell ref="L30:P31"/>
    <mergeCell ref="Q30:X31"/>
    <mergeCell ref="Y30:AV31"/>
    <mergeCell ref="A34:D35"/>
    <mergeCell ref="E34:H34"/>
    <mergeCell ref="I34:L34"/>
    <mergeCell ref="M34:P34"/>
    <mergeCell ref="Q34:T34"/>
    <mergeCell ref="U34:X34"/>
    <mergeCell ref="Y34:AB34"/>
    <mergeCell ref="AC34:AF34"/>
    <mergeCell ref="AG34:AJ34"/>
    <mergeCell ref="AS35:AV35"/>
    <mergeCell ref="AO35:AR35"/>
    <mergeCell ref="A23:I24"/>
    <mergeCell ref="N23:N24"/>
    <mergeCell ref="U23:U24"/>
    <mergeCell ref="Y23:AG24"/>
    <mergeCell ref="AL23:AM24"/>
    <mergeCell ref="AS23:AT24"/>
    <mergeCell ref="A27:I27"/>
    <mergeCell ref="L27:M27"/>
    <mergeCell ref="N27:O27"/>
    <mergeCell ref="W27:AT27"/>
    <mergeCell ref="A16:I17"/>
    <mergeCell ref="N16:O17"/>
    <mergeCell ref="P16:AA17"/>
    <mergeCell ref="AB16:AB17"/>
    <mergeCell ref="AG16:AJ17"/>
    <mergeCell ref="AH19:AH20"/>
    <mergeCell ref="AO16:AS17"/>
    <mergeCell ref="A3:X3"/>
    <mergeCell ref="Y3:AV3"/>
    <mergeCell ref="A4:X7"/>
    <mergeCell ref="Y4:AV7"/>
    <mergeCell ref="A8:X8"/>
    <mergeCell ref="A9:X12"/>
    <mergeCell ref="A18:I18"/>
    <mergeCell ref="Y18:AG18"/>
    <mergeCell ref="AM19:AM20"/>
    <mergeCell ref="AR19:AS20"/>
    <mergeCell ref="A19:I20"/>
    <mergeCell ref="M19:M20"/>
    <mergeCell ref="N19:P20"/>
    <mergeCell ref="S19:V20"/>
    <mergeCell ref="Y19:Z20"/>
    <mergeCell ref="AA19:AG20"/>
  </mergeCells>
  <phoneticPr fontId="1"/>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&amp;C18/22&amp;R&amp;F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11</xdr:col>
                    <xdr:colOff>66675</xdr:colOff>
                    <xdr:row>18</xdr:row>
                    <xdr:rowOff>104775</xdr:rowOff>
                  </from>
                  <to>
                    <xdr:col>11</xdr:col>
                    <xdr:colOff>304800</xdr:colOff>
                    <xdr:row>19</xdr:row>
                    <xdr:rowOff>114300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17</xdr:col>
                    <xdr:colOff>47625</xdr:colOff>
                    <xdr:row>18</xdr:row>
                    <xdr:rowOff>114300</xdr:rowOff>
                  </from>
                  <to>
                    <xdr:col>17</xdr:col>
                    <xdr:colOff>276225</xdr:colOff>
                    <xdr:row>19</xdr:row>
                    <xdr:rowOff>114300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23</xdr:col>
                    <xdr:colOff>57150</xdr:colOff>
                    <xdr:row>18</xdr:row>
                    <xdr:rowOff>133350</xdr:rowOff>
                  </from>
                  <to>
                    <xdr:col>23</xdr:col>
                    <xdr:colOff>295275</xdr:colOff>
                    <xdr:row>19</xdr:row>
                    <xdr:rowOff>133350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42</xdr:col>
                    <xdr:colOff>47625</xdr:colOff>
                    <xdr:row>18</xdr:row>
                    <xdr:rowOff>114300</xdr:rowOff>
                  </from>
                  <to>
                    <xdr:col>42</xdr:col>
                    <xdr:colOff>276225</xdr:colOff>
                    <xdr:row>19</xdr:row>
                    <xdr:rowOff>114300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37</xdr:col>
                    <xdr:colOff>66675</xdr:colOff>
                    <xdr:row>18</xdr:row>
                    <xdr:rowOff>114300</xdr:rowOff>
                  </from>
                  <to>
                    <xdr:col>37</xdr:col>
                    <xdr:colOff>304800</xdr:colOff>
                    <xdr:row>19</xdr:row>
                    <xdr:rowOff>114300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36</xdr:col>
                    <xdr:colOff>47625</xdr:colOff>
                    <xdr:row>22</xdr:row>
                    <xdr:rowOff>104775</xdr:rowOff>
                  </from>
                  <to>
                    <xdr:col>36</xdr:col>
                    <xdr:colOff>276225</xdr:colOff>
                    <xdr:row>23</xdr:row>
                    <xdr:rowOff>114300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43</xdr:col>
                    <xdr:colOff>47625</xdr:colOff>
                    <xdr:row>22</xdr:row>
                    <xdr:rowOff>104775</xdr:rowOff>
                  </from>
                  <to>
                    <xdr:col>43</xdr:col>
                    <xdr:colOff>276225</xdr:colOff>
                    <xdr:row>23</xdr:row>
                    <xdr:rowOff>114300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57150</xdr:colOff>
                    <xdr:row>25</xdr:row>
                    <xdr:rowOff>238125</xdr:rowOff>
                  </from>
                  <to>
                    <xdr:col>10</xdr:col>
                    <xdr:colOff>295275</xdr:colOff>
                    <xdr:row>27</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19</xdr:col>
                    <xdr:colOff>38100</xdr:colOff>
                    <xdr:row>26</xdr:row>
                    <xdr:rowOff>0</xdr:rowOff>
                  </from>
                  <to>
                    <xdr:col>19</xdr:col>
                    <xdr:colOff>276225</xdr:colOff>
                    <xdr:row>27</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10</xdr:col>
                    <xdr:colOff>57150</xdr:colOff>
                    <xdr:row>27</xdr:row>
                    <xdr:rowOff>104775</xdr:rowOff>
                  </from>
                  <to>
                    <xdr:col>10</xdr:col>
                    <xdr:colOff>295275</xdr:colOff>
                    <xdr:row>28</xdr:row>
                    <xdr:rowOff>114300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10</xdr:col>
                    <xdr:colOff>57150</xdr:colOff>
                    <xdr:row>29</xdr:row>
                    <xdr:rowOff>104775</xdr:rowOff>
                  </from>
                  <to>
                    <xdr:col>10</xdr:col>
                    <xdr:colOff>295275</xdr:colOff>
                    <xdr:row>30</xdr:row>
                    <xdr:rowOff>114300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12</xdr:col>
                    <xdr:colOff>47625</xdr:colOff>
                    <xdr:row>22</xdr:row>
                    <xdr:rowOff>104775</xdr:rowOff>
                  </from>
                  <to>
                    <xdr:col>12</xdr:col>
                    <xdr:colOff>276225</xdr:colOff>
                    <xdr:row>23</xdr:row>
                    <xdr:rowOff>114300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19</xdr:col>
                    <xdr:colOff>47625</xdr:colOff>
                    <xdr:row>22</xdr:row>
                    <xdr:rowOff>104775</xdr:rowOff>
                  </from>
                  <to>
                    <xdr:col>19</xdr:col>
                    <xdr:colOff>276225</xdr:colOff>
                    <xdr:row>23</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7458-65A0-4428-8F30-2B319524181B}">
  <sheetPr>
    <tabColor theme="7" tint="0.79998168889431442"/>
    <pageSetUpPr fitToPage="1"/>
  </sheetPr>
  <dimension ref="A1:CU39"/>
  <sheetViews>
    <sheetView view="pageBreakPreview" zoomScale="85" zoomScaleNormal="70" zoomScaleSheetLayoutView="85" workbookViewId="0">
      <selection activeCell="G5" sqref="G5:T5"/>
    </sheetView>
  </sheetViews>
  <sheetFormatPr defaultRowHeight="16.5" x14ac:dyDescent="0.4"/>
  <cols>
    <col min="1" max="40" width="4.375" style="26" customWidth="1"/>
    <col min="41" max="64" width="4.125" style="26" customWidth="1"/>
    <col min="65" max="99" width="9" style="26"/>
    <col min="100"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59" t="s">
        <v>13</v>
      </c>
    </row>
    <row r="2" spans="1:40" ht="18.75" customHeight="1" thickBot="1" x14ac:dyDescent="0.45">
      <c r="A2" s="25" t="s">
        <v>798</v>
      </c>
    </row>
    <row r="3" spans="1:40" ht="18.75" customHeight="1" x14ac:dyDescent="0.4">
      <c r="A3" s="559" t="s">
        <v>799</v>
      </c>
      <c r="B3" s="560"/>
      <c r="C3" s="560"/>
      <c r="D3" s="560"/>
      <c r="E3" s="560"/>
      <c r="F3" s="560"/>
      <c r="G3" s="561" t="str">
        <f>IF(表紙・鑑!F9="","",表紙・鑑!F9)</f>
        <v/>
      </c>
      <c r="H3" s="562"/>
      <c r="I3" s="562"/>
      <c r="J3" s="562"/>
      <c r="K3" s="562"/>
      <c r="L3" s="562"/>
      <c r="M3" s="562"/>
      <c r="N3" s="562"/>
      <c r="O3" s="562"/>
      <c r="P3" s="562"/>
      <c r="Q3" s="562"/>
      <c r="R3" s="562"/>
      <c r="S3" s="562"/>
      <c r="T3" s="563"/>
      <c r="U3" s="560" t="s">
        <v>14</v>
      </c>
      <c r="V3" s="560"/>
      <c r="W3" s="560"/>
      <c r="X3" s="560"/>
      <c r="Y3" s="560"/>
      <c r="Z3" s="560"/>
      <c r="AA3" s="564"/>
      <c r="AB3" s="565"/>
      <c r="AC3" s="565"/>
      <c r="AD3" s="565"/>
      <c r="AE3" s="546" t="s">
        <v>15</v>
      </c>
      <c r="AF3" s="546"/>
      <c r="AG3" s="547"/>
      <c r="AH3" s="547"/>
      <c r="AI3" s="546" t="s">
        <v>16</v>
      </c>
      <c r="AJ3" s="546"/>
      <c r="AK3" s="547"/>
      <c r="AL3" s="547"/>
      <c r="AM3" s="546" t="s">
        <v>17</v>
      </c>
      <c r="AN3" s="548"/>
    </row>
    <row r="4" spans="1:40" ht="18.75" customHeight="1" x14ac:dyDescent="0.4">
      <c r="A4" s="549" t="s">
        <v>18</v>
      </c>
      <c r="B4" s="550"/>
      <c r="C4" s="550"/>
      <c r="D4" s="550"/>
      <c r="E4" s="550"/>
      <c r="F4" s="550"/>
      <c r="G4" s="551" t="str">
        <f>IF(表紙・鑑!F11="","",表紙・鑑!F11)</f>
        <v/>
      </c>
      <c r="H4" s="552"/>
      <c r="I4" s="552"/>
      <c r="J4" s="552"/>
      <c r="K4" s="552"/>
      <c r="L4" s="552"/>
      <c r="M4" s="552"/>
      <c r="N4" s="552"/>
      <c r="O4" s="552"/>
      <c r="P4" s="552"/>
      <c r="Q4" s="552"/>
      <c r="R4" s="552"/>
      <c r="S4" s="552"/>
      <c r="T4" s="553"/>
      <c r="U4" s="554" t="s">
        <v>19</v>
      </c>
      <c r="V4" s="554"/>
      <c r="W4" s="554"/>
      <c r="X4" s="554"/>
      <c r="Y4" s="554"/>
      <c r="Z4" s="554"/>
      <c r="AA4" s="555"/>
      <c r="AB4" s="556"/>
      <c r="AC4" s="556"/>
      <c r="AD4" s="556"/>
      <c r="AE4" s="557" t="s">
        <v>15</v>
      </c>
      <c r="AF4" s="557"/>
      <c r="AG4" s="558"/>
      <c r="AH4" s="558"/>
      <c r="AI4" s="557" t="s">
        <v>16</v>
      </c>
      <c r="AJ4" s="557"/>
      <c r="AK4" s="558"/>
      <c r="AL4" s="558"/>
      <c r="AM4" s="557" t="s">
        <v>17</v>
      </c>
      <c r="AN4" s="566"/>
    </row>
    <row r="5" spans="1:40" ht="18.75" customHeight="1" x14ac:dyDescent="0.4">
      <c r="A5" s="549" t="s">
        <v>20</v>
      </c>
      <c r="B5" s="550"/>
      <c r="C5" s="550"/>
      <c r="D5" s="550"/>
      <c r="E5" s="550"/>
      <c r="F5" s="550"/>
      <c r="G5" s="567"/>
      <c r="H5" s="568"/>
      <c r="I5" s="568"/>
      <c r="J5" s="568"/>
      <c r="K5" s="568"/>
      <c r="L5" s="568"/>
      <c r="M5" s="568"/>
      <c r="N5" s="568"/>
      <c r="O5" s="568"/>
      <c r="P5" s="568"/>
      <c r="Q5" s="568"/>
      <c r="R5" s="568"/>
      <c r="S5" s="568"/>
      <c r="T5" s="569"/>
      <c r="U5" s="554" t="s">
        <v>21</v>
      </c>
      <c r="V5" s="554"/>
      <c r="W5" s="554"/>
      <c r="X5" s="554"/>
      <c r="Y5" s="554"/>
      <c r="Z5" s="554"/>
      <c r="AA5" s="570"/>
      <c r="AB5" s="571"/>
      <c r="AC5" s="571"/>
      <c r="AD5" s="571"/>
      <c r="AE5" s="572" t="s">
        <v>22</v>
      </c>
      <c r="AF5" s="572"/>
      <c r="AG5" s="572" t="s">
        <v>23</v>
      </c>
      <c r="AH5" s="572"/>
      <c r="AI5" s="572"/>
      <c r="AJ5" s="571"/>
      <c r="AK5" s="571"/>
      <c r="AL5" s="571"/>
      <c r="AM5" s="572" t="s">
        <v>24</v>
      </c>
      <c r="AN5" s="573"/>
    </row>
    <row r="6" spans="1:40" ht="18.75" customHeight="1" x14ac:dyDescent="0.4">
      <c r="A6" s="549" t="s">
        <v>25</v>
      </c>
      <c r="B6" s="550"/>
      <c r="C6" s="550"/>
      <c r="D6" s="550"/>
      <c r="E6" s="550"/>
      <c r="F6" s="550"/>
      <c r="G6" s="582" t="s">
        <v>26</v>
      </c>
      <c r="H6" s="583"/>
      <c r="I6" s="574"/>
      <c r="J6" s="574"/>
      <c r="K6" s="574"/>
      <c r="L6" s="574"/>
      <c r="M6" s="574"/>
      <c r="N6" s="582" t="s">
        <v>27</v>
      </c>
      <c r="O6" s="583"/>
      <c r="P6" s="574"/>
      <c r="Q6" s="574"/>
      <c r="R6" s="574"/>
      <c r="S6" s="574"/>
      <c r="T6" s="584"/>
      <c r="U6" s="554" t="s">
        <v>28</v>
      </c>
      <c r="V6" s="554"/>
      <c r="W6" s="554"/>
      <c r="X6" s="554"/>
      <c r="Y6" s="554"/>
      <c r="Z6" s="554"/>
      <c r="AA6" s="577"/>
      <c r="AB6" s="574"/>
      <c r="AC6" s="574"/>
      <c r="AD6" s="27" t="s">
        <v>22</v>
      </c>
      <c r="AE6" s="574"/>
      <c r="AF6" s="574"/>
      <c r="AG6" s="574"/>
      <c r="AH6" s="28" t="s">
        <v>15</v>
      </c>
      <c r="AI6" s="574"/>
      <c r="AJ6" s="574"/>
      <c r="AK6" s="28" t="s">
        <v>16</v>
      </c>
      <c r="AL6" s="574"/>
      <c r="AM6" s="574"/>
      <c r="AN6" s="29" t="s">
        <v>29</v>
      </c>
    </row>
    <row r="7" spans="1:40" ht="18.75" customHeight="1" x14ac:dyDescent="0.4">
      <c r="A7" s="549"/>
      <c r="B7" s="550"/>
      <c r="C7" s="550"/>
      <c r="D7" s="550"/>
      <c r="E7" s="550"/>
      <c r="F7" s="550"/>
      <c r="G7" s="578" t="s">
        <v>800</v>
      </c>
      <c r="H7" s="579"/>
      <c r="I7" s="580"/>
      <c r="J7" s="580"/>
      <c r="K7" s="580"/>
      <c r="L7" s="580"/>
      <c r="M7" s="580"/>
      <c r="N7" s="580"/>
      <c r="O7" s="580"/>
      <c r="P7" s="580"/>
      <c r="Q7" s="580"/>
      <c r="R7" s="580"/>
      <c r="S7" s="580"/>
      <c r="T7" s="581"/>
      <c r="U7" s="554" t="s">
        <v>30</v>
      </c>
      <c r="V7" s="554"/>
      <c r="W7" s="554"/>
      <c r="X7" s="554"/>
      <c r="Y7" s="554"/>
      <c r="Z7" s="554"/>
      <c r="AA7" s="575"/>
      <c r="AB7" s="576"/>
      <c r="AC7" s="576"/>
      <c r="AD7" s="27" t="s">
        <v>22</v>
      </c>
      <c r="AE7" s="574"/>
      <c r="AF7" s="574"/>
      <c r="AG7" s="574"/>
      <c r="AH7" s="28" t="s">
        <v>15</v>
      </c>
      <c r="AI7" s="574"/>
      <c r="AJ7" s="574"/>
      <c r="AK7" s="28" t="s">
        <v>16</v>
      </c>
      <c r="AL7" s="574"/>
      <c r="AM7" s="574"/>
      <c r="AN7" s="29" t="s">
        <v>29</v>
      </c>
    </row>
    <row r="8" spans="1:40" ht="18.75" customHeight="1" x14ac:dyDescent="0.4">
      <c r="A8" s="549" t="s">
        <v>31</v>
      </c>
      <c r="B8" s="550"/>
      <c r="C8" s="550"/>
      <c r="D8" s="550"/>
      <c r="E8" s="550"/>
      <c r="F8" s="550"/>
      <c r="G8" s="567"/>
      <c r="H8" s="568"/>
      <c r="I8" s="568"/>
      <c r="J8" s="568"/>
      <c r="K8" s="568"/>
      <c r="L8" s="568"/>
      <c r="M8" s="568"/>
      <c r="N8" s="568"/>
      <c r="O8" s="568"/>
      <c r="P8" s="568"/>
      <c r="Q8" s="568"/>
      <c r="R8" s="568"/>
      <c r="S8" s="568"/>
      <c r="T8" s="569"/>
      <c r="U8" s="554" t="s">
        <v>30</v>
      </c>
      <c r="V8" s="554"/>
      <c r="W8" s="554"/>
      <c r="X8" s="554"/>
      <c r="Y8" s="554"/>
      <c r="Z8" s="554"/>
      <c r="AA8" s="575"/>
      <c r="AB8" s="576"/>
      <c r="AC8" s="576"/>
      <c r="AD8" s="27" t="s">
        <v>22</v>
      </c>
      <c r="AE8" s="574"/>
      <c r="AF8" s="574"/>
      <c r="AG8" s="574"/>
      <c r="AH8" s="28" t="s">
        <v>15</v>
      </c>
      <c r="AI8" s="574"/>
      <c r="AJ8" s="574"/>
      <c r="AK8" s="28" t="s">
        <v>16</v>
      </c>
      <c r="AL8" s="574"/>
      <c r="AM8" s="574"/>
      <c r="AN8" s="29" t="s">
        <v>29</v>
      </c>
    </row>
    <row r="9" spans="1:40" ht="18.75" customHeight="1" x14ac:dyDescent="0.4">
      <c r="A9" s="549" t="s">
        <v>32</v>
      </c>
      <c r="B9" s="550"/>
      <c r="C9" s="550"/>
      <c r="D9" s="550"/>
      <c r="E9" s="550"/>
      <c r="F9" s="550"/>
      <c r="G9" s="577"/>
      <c r="H9" s="574"/>
      <c r="I9" s="574"/>
      <c r="J9" s="574"/>
      <c r="K9" s="572" t="s">
        <v>15</v>
      </c>
      <c r="L9" s="572"/>
      <c r="M9" s="574"/>
      <c r="N9" s="574"/>
      <c r="O9" s="572" t="s">
        <v>16</v>
      </c>
      <c r="P9" s="572"/>
      <c r="Q9" s="574"/>
      <c r="R9" s="574"/>
      <c r="S9" s="572" t="s">
        <v>17</v>
      </c>
      <c r="T9" s="583"/>
      <c r="U9" s="554" t="s">
        <v>30</v>
      </c>
      <c r="V9" s="554"/>
      <c r="W9" s="554"/>
      <c r="X9" s="554"/>
      <c r="Y9" s="554"/>
      <c r="Z9" s="554"/>
      <c r="AA9" s="575"/>
      <c r="AB9" s="576"/>
      <c r="AC9" s="576"/>
      <c r="AD9" s="27" t="s">
        <v>22</v>
      </c>
      <c r="AE9" s="574"/>
      <c r="AF9" s="574"/>
      <c r="AG9" s="574"/>
      <c r="AH9" s="28" t="s">
        <v>15</v>
      </c>
      <c r="AI9" s="574"/>
      <c r="AJ9" s="574"/>
      <c r="AK9" s="28" t="s">
        <v>16</v>
      </c>
      <c r="AL9" s="574"/>
      <c r="AM9" s="574"/>
      <c r="AN9" s="29" t="s">
        <v>29</v>
      </c>
    </row>
    <row r="10" spans="1:40" ht="18.75" customHeight="1" x14ac:dyDescent="0.4">
      <c r="A10" s="549" t="s">
        <v>33</v>
      </c>
      <c r="B10" s="550"/>
      <c r="C10" s="550"/>
      <c r="D10" s="550"/>
      <c r="E10" s="550"/>
      <c r="F10" s="550"/>
      <c r="G10" s="596"/>
      <c r="H10" s="580"/>
      <c r="I10" s="580"/>
      <c r="J10" s="580"/>
      <c r="K10" s="580"/>
      <c r="L10" s="580"/>
      <c r="M10" s="580"/>
      <c r="N10" s="580"/>
      <c r="O10" s="580"/>
      <c r="P10" s="580"/>
      <c r="Q10" s="580"/>
      <c r="R10" s="580"/>
      <c r="S10" s="580"/>
      <c r="T10" s="581"/>
      <c r="U10" s="554" t="s">
        <v>34</v>
      </c>
      <c r="V10" s="554"/>
      <c r="W10" s="554"/>
      <c r="X10" s="554"/>
      <c r="Y10" s="554"/>
      <c r="Z10" s="554"/>
      <c r="AA10" s="575"/>
      <c r="AB10" s="576"/>
      <c r="AC10" s="576"/>
      <c r="AD10" s="27" t="s">
        <v>22</v>
      </c>
      <c r="AE10" s="574"/>
      <c r="AF10" s="574"/>
      <c r="AG10" s="574"/>
      <c r="AH10" s="28" t="s">
        <v>15</v>
      </c>
      <c r="AI10" s="574"/>
      <c r="AJ10" s="574"/>
      <c r="AK10" s="28" t="s">
        <v>16</v>
      </c>
      <c r="AL10" s="574"/>
      <c r="AM10" s="574"/>
      <c r="AN10" s="29" t="s">
        <v>29</v>
      </c>
    </row>
    <row r="11" spans="1:40" ht="18.75" customHeight="1" thickBot="1" x14ac:dyDescent="0.45">
      <c r="A11" s="585" t="s">
        <v>35</v>
      </c>
      <c r="B11" s="586"/>
      <c r="C11" s="586"/>
      <c r="D11" s="586"/>
      <c r="E11" s="586"/>
      <c r="F11" s="586"/>
      <c r="G11" s="587"/>
      <c r="H11" s="588"/>
      <c r="I11" s="588"/>
      <c r="J11" s="588"/>
      <c r="K11" s="588"/>
      <c r="L11" s="588"/>
      <c r="M11" s="588"/>
      <c r="N11" s="588"/>
      <c r="O11" s="588"/>
      <c r="P11" s="588"/>
      <c r="Q11" s="588"/>
      <c r="R11" s="588"/>
      <c r="S11" s="588"/>
      <c r="T11" s="589"/>
      <c r="U11" s="590" t="s">
        <v>36</v>
      </c>
      <c r="V11" s="590"/>
      <c r="W11" s="590"/>
      <c r="X11" s="590"/>
      <c r="Y11" s="590"/>
      <c r="Z11" s="590"/>
      <c r="AA11" s="591"/>
      <c r="AB11" s="592"/>
      <c r="AC11" s="592"/>
      <c r="AD11" s="30" t="s">
        <v>22</v>
      </c>
      <c r="AE11" s="593"/>
      <c r="AF11" s="593"/>
      <c r="AG11" s="30" t="s">
        <v>15</v>
      </c>
      <c r="AH11" s="593"/>
      <c r="AI11" s="593"/>
      <c r="AJ11" s="30" t="s">
        <v>16</v>
      </c>
      <c r="AK11" s="593"/>
      <c r="AL11" s="593"/>
      <c r="AM11" s="594" t="s">
        <v>37</v>
      </c>
      <c r="AN11" s="595"/>
    </row>
    <row r="12" spans="1:40" ht="18.75" customHeight="1" x14ac:dyDescent="0.4">
      <c r="A12" s="31" t="s">
        <v>801</v>
      </c>
    </row>
    <row r="13" spans="1:40" ht="18.75" customHeight="1" thickBot="1" x14ac:dyDescent="0.45">
      <c r="A13" s="31" t="s">
        <v>38</v>
      </c>
      <c r="H13" s="32"/>
      <c r="I13" s="32"/>
      <c r="J13" s="32"/>
      <c r="K13" s="32"/>
      <c r="L13" s="32"/>
      <c r="M13" s="32"/>
      <c r="N13" s="32"/>
      <c r="O13" s="32"/>
      <c r="T13" s="31" t="s">
        <v>39</v>
      </c>
      <c r="AG13" s="33"/>
      <c r="AH13" s="33"/>
    </row>
    <row r="14" spans="1:40" ht="18.75" customHeight="1" x14ac:dyDescent="0.4">
      <c r="A14" s="603"/>
      <c r="B14" s="546"/>
      <c r="C14" s="546"/>
      <c r="D14" s="546"/>
      <c r="E14" s="546"/>
      <c r="F14" s="604" t="str">
        <f>"R"&amp;表紙・鑑!S3&amp;".3.31現在"</f>
        <v>R4.3.31現在</v>
      </c>
      <c r="G14" s="546"/>
      <c r="H14" s="546"/>
      <c r="I14" s="546"/>
      <c r="J14" s="546"/>
      <c r="K14" s="605"/>
      <c r="L14" s="606" t="str">
        <f>"R"&amp;表紙・鑑!S3-1&amp;"年度中増減"</f>
        <v>R3年度中増減</v>
      </c>
      <c r="M14" s="607"/>
      <c r="N14" s="607"/>
      <c r="O14" s="607"/>
      <c r="P14" s="607"/>
      <c r="Q14" s="608"/>
      <c r="T14" s="603"/>
      <c r="U14" s="546"/>
      <c r="V14" s="546"/>
      <c r="W14" s="546"/>
      <c r="X14" s="605"/>
      <c r="Y14" s="604" t="str">
        <f>"R"&amp;表紙・鑑!S3&amp;".3.31現在"</f>
        <v>R4.3.31現在</v>
      </c>
      <c r="Z14" s="546"/>
      <c r="AA14" s="546"/>
      <c r="AB14" s="546"/>
      <c r="AC14" s="605"/>
      <c r="AD14" s="604" t="str">
        <f>"R"&amp;表紙・鑑!S3-1&amp;"年度中増減"</f>
        <v>R3年度中増減</v>
      </c>
      <c r="AE14" s="546"/>
      <c r="AF14" s="546"/>
      <c r="AG14" s="546"/>
      <c r="AH14" s="605"/>
      <c r="AI14" s="546" t="s">
        <v>40</v>
      </c>
      <c r="AJ14" s="546"/>
      <c r="AK14" s="546"/>
      <c r="AL14" s="546"/>
      <c r="AM14" s="546"/>
      <c r="AN14" s="548"/>
    </row>
    <row r="15" spans="1:40" ht="18.75" customHeight="1" x14ac:dyDescent="0.4">
      <c r="A15" s="597" t="s">
        <v>41</v>
      </c>
      <c r="B15" s="572"/>
      <c r="C15" s="572"/>
      <c r="D15" s="572"/>
      <c r="E15" s="572"/>
      <c r="F15" s="601"/>
      <c r="G15" s="602"/>
      <c r="H15" s="602"/>
      <c r="I15" s="602"/>
      <c r="J15" s="602"/>
      <c r="K15" s="34" t="s">
        <v>42</v>
      </c>
      <c r="L15" s="598"/>
      <c r="M15" s="600"/>
      <c r="N15" s="600"/>
      <c r="O15" s="600"/>
      <c r="P15" s="600"/>
      <c r="Q15" s="29" t="s">
        <v>42</v>
      </c>
      <c r="T15" s="597" t="s">
        <v>43</v>
      </c>
      <c r="U15" s="572"/>
      <c r="V15" s="572"/>
      <c r="W15" s="572"/>
      <c r="X15" s="583"/>
      <c r="Y15" s="598"/>
      <c r="Z15" s="600"/>
      <c r="AA15" s="600"/>
      <c r="AB15" s="600"/>
      <c r="AC15" s="34" t="s">
        <v>42</v>
      </c>
      <c r="AD15" s="598"/>
      <c r="AE15" s="600"/>
      <c r="AF15" s="600"/>
      <c r="AG15" s="600"/>
      <c r="AH15" s="34" t="s">
        <v>42</v>
      </c>
      <c r="AI15" s="35"/>
      <c r="AJ15" s="35"/>
      <c r="AK15" s="36" t="s">
        <v>44</v>
      </c>
      <c r="AL15" s="35"/>
      <c r="AM15" s="35"/>
      <c r="AN15" s="37" t="s">
        <v>45</v>
      </c>
    </row>
    <row r="16" spans="1:40" ht="18.75" customHeight="1" x14ac:dyDescent="0.4">
      <c r="A16" s="597" t="s">
        <v>46</v>
      </c>
      <c r="B16" s="572"/>
      <c r="C16" s="572"/>
      <c r="D16" s="572"/>
      <c r="E16" s="572"/>
      <c r="F16" s="598"/>
      <c r="G16" s="599"/>
      <c r="H16" s="599"/>
      <c r="I16" s="599"/>
      <c r="J16" s="599"/>
      <c r="K16" s="34" t="s">
        <v>42</v>
      </c>
      <c r="L16" s="598"/>
      <c r="M16" s="600"/>
      <c r="N16" s="600"/>
      <c r="O16" s="600"/>
      <c r="P16" s="600"/>
      <c r="Q16" s="29" t="s">
        <v>42</v>
      </c>
      <c r="T16" s="597" t="s">
        <v>47</v>
      </c>
      <c r="U16" s="572"/>
      <c r="V16" s="572"/>
      <c r="W16" s="572"/>
      <c r="X16" s="583"/>
      <c r="Y16" s="598"/>
      <c r="Z16" s="600"/>
      <c r="AA16" s="600"/>
      <c r="AB16" s="600"/>
      <c r="AC16" s="34" t="s">
        <v>42</v>
      </c>
      <c r="AD16" s="598"/>
      <c r="AE16" s="600"/>
      <c r="AF16" s="600"/>
      <c r="AG16" s="600"/>
      <c r="AH16" s="34" t="s">
        <v>42</v>
      </c>
      <c r="AI16" s="35"/>
      <c r="AJ16" s="35"/>
      <c r="AK16" s="36" t="s">
        <v>44</v>
      </c>
      <c r="AL16" s="35"/>
      <c r="AM16" s="35"/>
      <c r="AN16" s="37" t="s">
        <v>45</v>
      </c>
    </row>
    <row r="17" spans="1:40" ht="18.75" customHeight="1" x14ac:dyDescent="0.4">
      <c r="A17" s="597" t="s">
        <v>48</v>
      </c>
      <c r="B17" s="572"/>
      <c r="C17" s="572"/>
      <c r="D17" s="572"/>
      <c r="E17" s="583"/>
      <c r="F17" s="626" t="str">
        <f>IF(SUM(F15:J16) = 0, "", SUM(F15:J16))</f>
        <v/>
      </c>
      <c r="G17" s="627"/>
      <c r="H17" s="627"/>
      <c r="I17" s="627"/>
      <c r="J17" s="627"/>
      <c r="K17" s="34" t="s">
        <v>42</v>
      </c>
      <c r="L17" s="626" t="str">
        <f>IF(SUM(L15:P16) = 0, "", SUM(L15:P16))</f>
        <v/>
      </c>
      <c r="M17" s="627"/>
      <c r="N17" s="627"/>
      <c r="O17" s="627"/>
      <c r="P17" s="627"/>
      <c r="Q17" s="29" t="s">
        <v>42</v>
      </c>
      <c r="T17" s="597" t="s">
        <v>49</v>
      </c>
      <c r="U17" s="572"/>
      <c r="V17" s="572"/>
      <c r="W17" s="572"/>
      <c r="X17" s="583"/>
      <c r="Y17" s="598"/>
      <c r="Z17" s="600"/>
      <c r="AA17" s="600"/>
      <c r="AB17" s="600"/>
      <c r="AC17" s="34" t="s">
        <v>42</v>
      </c>
      <c r="AD17" s="598"/>
      <c r="AE17" s="600"/>
      <c r="AF17" s="600"/>
      <c r="AG17" s="600"/>
      <c r="AH17" s="34" t="s">
        <v>42</v>
      </c>
      <c r="AI17" s="35"/>
      <c r="AJ17" s="35"/>
      <c r="AK17" s="36" t="s">
        <v>44</v>
      </c>
      <c r="AL17" s="35"/>
      <c r="AM17" s="35"/>
      <c r="AN17" s="37" t="s">
        <v>45</v>
      </c>
    </row>
    <row r="18" spans="1:40" ht="18.75" customHeight="1" thickBot="1" x14ac:dyDescent="0.45">
      <c r="A18" s="609" t="s">
        <v>50</v>
      </c>
      <c r="B18" s="610"/>
      <c r="C18" s="610"/>
      <c r="D18" s="610"/>
      <c r="E18" s="611"/>
      <c r="F18" s="615"/>
      <c r="G18" s="616"/>
      <c r="H18" s="616"/>
      <c r="I18" s="616"/>
      <c r="J18" s="616"/>
      <c r="K18" s="616"/>
      <c r="L18" s="616"/>
      <c r="M18" s="616"/>
      <c r="N18" s="616"/>
      <c r="O18" s="616"/>
      <c r="P18" s="616"/>
      <c r="Q18" s="617"/>
      <c r="T18" s="612" t="s">
        <v>48</v>
      </c>
      <c r="U18" s="613"/>
      <c r="V18" s="613"/>
      <c r="W18" s="613"/>
      <c r="X18" s="614"/>
      <c r="Y18" s="621" t="str">
        <f>IF(SUM(Y15:AB17) = 0, "", SUM(Y15:AB17))</f>
        <v/>
      </c>
      <c r="Z18" s="622"/>
      <c r="AA18" s="622"/>
      <c r="AB18" s="622"/>
      <c r="AC18" s="38" t="s">
        <v>42</v>
      </c>
      <c r="AD18" s="621" t="str">
        <f>IF(SUM(AD15:AG17) = 0, "", SUM(AD15:AG17))</f>
        <v/>
      </c>
      <c r="AE18" s="622"/>
      <c r="AF18" s="622"/>
      <c r="AG18" s="622"/>
      <c r="AH18" s="38" t="s">
        <v>42</v>
      </c>
      <c r="AI18" s="623"/>
      <c r="AJ18" s="624"/>
      <c r="AK18" s="624"/>
      <c r="AL18" s="624"/>
      <c r="AM18" s="624"/>
      <c r="AN18" s="625"/>
    </row>
    <row r="19" spans="1:40" ht="18.75" customHeight="1" thickBot="1" x14ac:dyDescent="0.45">
      <c r="A19" s="612"/>
      <c r="B19" s="613"/>
      <c r="C19" s="613"/>
      <c r="D19" s="613"/>
      <c r="E19" s="614"/>
      <c r="F19" s="618"/>
      <c r="G19" s="619"/>
      <c r="H19" s="619"/>
      <c r="I19" s="619"/>
      <c r="J19" s="619"/>
      <c r="K19" s="619"/>
      <c r="L19" s="619"/>
      <c r="M19" s="619"/>
      <c r="N19" s="619"/>
      <c r="O19" s="619"/>
      <c r="P19" s="619"/>
      <c r="Q19" s="620"/>
      <c r="T19" s="33"/>
      <c r="U19" s="33"/>
      <c r="V19" s="33"/>
      <c r="W19" s="33"/>
      <c r="X19" s="33"/>
      <c r="Y19" s="33"/>
      <c r="Z19" s="33"/>
      <c r="AA19" s="33"/>
      <c r="AB19" s="33"/>
      <c r="AC19" s="33"/>
      <c r="AD19" s="33"/>
      <c r="AE19" s="33"/>
      <c r="AF19" s="33"/>
      <c r="AG19" s="33"/>
      <c r="AH19" s="33"/>
      <c r="AI19" s="33"/>
      <c r="AJ19" s="33"/>
      <c r="AK19" s="33"/>
      <c r="AL19" s="33"/>
      <c r="AM19" s="33"/>
      <c r="AN19" s="33"/>
    </row>
    <row r="20" spans="1:40" ht="18.75" customHeight="1" thickBot="1" x14ac:dyDescent="0.45">
      <c r="A20" s="39" t="s">
        <v>51</v>
      </c>
      <c r="B20" s="40"/>
      <c r="C20" s="40"/>
      <c r="D20" s="40"/>
      <c r="E20" s="40"/>
      <c r="F20" s="41"/>
      <c r="G20" s="42"/>
      <c r="N20" s="33"/>
      <c r="O20" s="33"/>
      <c r="T20" s="31" t="s">
        <v>52</v>
      </c>
      <c r="AC20" s="43"/>
    </row>
    <row r="21" spans="1:40" ht="18.75" customHeight="1" x14ac:dyDescent="0.4">
      <c r="A21" s="603" t="s">
        <v>53</v>
      </c>
      <c r="B21" s="546"/>
      <c r="C21" s="546"/>
      <c r="D21" s="546"/>
      <c r="E21" s="605"/>
      <c r="F21" s="638"/>
      <c r="G21" s="638"/>
      <c r="H21" s="638"/>
      <c r="I21" s="638"/>
      <c r="J21" s="638"/>
      <c r="K21" s="638"/>
      <c r="L21" s="638"/>
      <c r="M21" s="638"/>
      <c r="N21" s="638"/>
      <c r="O21" s="638"/>
      <c r="P21" s="638"/>
      <c r="Q21" s="44" t="s">
        <v>54</v>
      </c>
      <c r="T21" s="603"/>
      <c r="U21" s="546"/>
      <c r="V21" s="546"/>
      <c r="W21" s="546"/>
      <c r="X21" s="605"/>
      <c r="Y21" s="604" t="s">
        <v>55</v>
      </c>
      <c r="Z21" s="605"/>
      <c r="AA21" s="604" t="s">
        <v>56</v>
      </c>
      <c r="AB21" s="546"/>
      <c r="AC21" s="546"/>
      <c r="AD21" s="639"/>
      <c r="AE21" s="546"/>
      <c r="AF21" s="546"/>
      <c r="AG21" s="546"/>
      <c r="AH21" s="605"/>
      <c r="AI21" s="604" t="s">
        <v>55</v>
      </c>
      <c r="AJ21" s="605"/>
      <c r="AK21" s="604" t="s">
        <v>56</v>
      </c>
      <c r="AL21" s="546"/>
      <c r="AM21" s="546"/>
      <c r="AN21" s="548"/>
    </row>
    <row r="22" spans="1:40" ht="18.75" customHeight="1" x14ac:dyDescent="0.4">
      <c r="A22" s="629" t="s">
        <v>57</v>
      </c>
      <c r="B22" s="630"/>
      <c r="C22" s="630"/>
      <c r="D22" s="630"/>
      <c r="E22" s="631"/>
      <c r="F22" s="45"/>
      <c r="G22" s="45"/>
      <c r="H22" s="635"/>
      <c r="I22" s="635" t="s">
        <v>58</v>
      </c>
      <c r="J22" s="635"/>
      <c r="K22" s="45"/>
      <c r="L22" s="45"/>
      <c r="M22" s="45"/>
      <c r="N22" s="45"/>
      <c r="O22" s="635" t="s">
        <v>45</v>
      </c>
      <c r="P22" s="635"/>
      <c r="Q22" s="46"/>
      <c r="T22" s="597" t="s">
        <v>59</v>
      </c>
      <c r="U22" s="572"/>
      <c r="V22" s="572"/>
      <c r="W22" s="572"/>
      <c r="X22" s="583"/>
      <c r="Y22" s="577"/>
      <c r="Z22" s="584"/>
      <c r="AA22" s="598"/>
      <c r="AB22" s="600"/>
      <c r="AC22" s="600"/>
      <c r="AD22" s="47" t="s">
        <v>42</v>
      </c>
      <c r="AE22" s="636" t="s">
        <v>60</v>
      </c>
      <c r="AF22" s="636"/>
      <c r="AG22" s="636"/>
      <c r="AH22" s="636"/>
      <c r="AI22" s="636"/>
      <c r="AJ22" s="636"/>
      <c r="AK22" s="636"/>
      <c r="AL22" s="636"/>
      <c r="AM22" s="636"/>
      <c r="AN22" s="637"/>
    </row>
    <row r="23" spans="1:40" ht="18.75" customHeight="1" x14ac:dyDescent="0.4">
      <c r="A23" s="632"/>
      <c r="B23" s="633"/>
      <c r="C23" s="633"/>
      <c r="D23" s="633"/>
      <c r="E23" s="634"/>
      <c r="F23" s="48"/>
      <c r="G23" s="48"/>
      <c r="H23" s="556"/>
      <c r="I23" s="556"/>
      <c r="J23" s="556"/>
      <c r="K23" s="48"/>
      <c r="L23" s="48"/>
      <c r="M23" s="48"/>
      <c r="N23" s="48"/>
      <c r="O23" s="556"/>
      <c r="P23" s="556"/>
      <c r="Q23" s="49"/>
      <c r="T23" s="597" t="s">
        <v>61</v>
      </c>
      <c r="U23" s="572"/>
      <c r="V23" s="572"/>
      <c r="W23" s="572"/>
      <c r="X23" s="583"/>
      <c r="Y23" s="577"/>
      <c r="Z23" s="584"/>
      <c r="AA23" s="598"/>
      <c r="AB23" s="600"/>
      <c r="AC23" s="600"/>
      <c r="AD23" s="47" t="s">
        <v>42</v>
      </c>
      <c r="AE23" s="628"/>
      <c r="AF23" s="628"/>
      <c r="AG23" s="628"/>
      <c r="AH23" s="584"/>
      <c r="AI23" s="577"/>
      <c r="AJ23" s="584"/>
      <c r="AK23" s="598"/>
      <c r="AL23" s="600"/>
      <c r="AM23" s="600"/>
      <c r="AN23" s="29" t="s">
        <v>42</v>
      </c>
    </row>
    <row r="24" spans="1:40" ht="18.75" customHeight="1" x14ac:dyDescent="0.4">
      <c r="A24" s="640" t="s">
        <v>62</v>
      </c>
      <c r="B24" s="641"/>
      <c r="C24" s="641"/>
      <c r="D24" s="641"/>
      <c r="E24" s="642"/>
      <c r="F24" s="50"/>
      <c r="G24" s="50"/>
      <c r="H24" s="643"/>
      <c r="I24" s="643" t="s">
        <v>58</v>
      </c>
      <c r="J24" s="643"/>
      <c r="K24" s="50"/>
      <c r="L24" s="50"/>
      <c r="M24" s="50"/>
      <c r="N24" s="50"/>
      <c r="O24" s="643" t="s">
        <v>45</v>
      </c>
      <c r="P24" s="643"/>
      <c r="Q24" s="51"/>
      <c r="T24" s="597" t="s">
        <v>63</v>
      </c>
      <c r="U24" s="572"/>
      <c r="V24" s="572"/>
      <c r="W24" s="572"/>
      <c r="X24" s="583"/>
      <c r="Y24" s="577"/>
      <c r="Z24" s="584"/>
      <c r="AA24" s="598"/>
      <c r="AB24" s="600"/>
      <c r="AC24" s="600"/>
      <c r="AD24" s="47" t="s">
        <v>42</v>
      </c>
      <c r="AE24" s="628"/>
      <c r="AF24" s="628"/>
      <c r="AG24" s="628"/>
      <c r="AH24" s="584"/>
      <c r="AI24" s="577"/>
      <c r="AJ24" s="584"/>
      <c r="AK24" s="598"/>
      <c r="AL24" s="600"/>
      <c r="AM24" s="600"/>
      <c r="AN24" s="29" t="s">
        <v>42</v>
      </c>
    </row>
    <row r="25" spans="1:40" ht="18.75" customHeight="1" thickBot="1" x14ac:dyDescent="0.45">
      <c r="A25" s="612"/>
      <c r="B25" s="613"/>
      <c r="C25" s="613"/>
      <c r="D25" s="613"/>
      <c r="E25" s="614"/>
      <c r="F25" s="52"/>
      <c r="G25" s="52"/>
      <c r="H25" s="644"/>
      <c r="I25" s="644"/>
      <c r="J25" s="644"/>
      <c r="K25" s="52"/>
      <c r="L25" s="52"/>
      <c r="M25" s="52"/>
      <c r="N25" s="52"/>
      <c r="O25" s="644"/>
      <c r="P25" s="644"/>
      <c r="Q25" s="53"/>
      <c r="T25" s="597" t="s">
        <v>64</v>
      </c>
      <c r="U25" s="572"/>
      <c r="V25" s="572"/>
      <c r="W25" s="572"/>
      <c r="X25" s="583"/>
      <c r="Y25" s="577"/>
      <c r="Z25" s="584"/>
      <c r="AA25" s="598"/>
      <c r="AB25" s="600"/>
      <c r="AC25" s="600"/>
      <c r="AD25" s="47" t="s">
        <v>42</v>
      </c>
      <c r="AE25" s="645"/>
      <c r="AF25" s="645"/>
      <c r="AG25" s="645"/>
      <c r="AH25" s="646"/>
      <c r="AI25" s="577"/>
      <c r="AJ25" s="584"/>
      <c r="AK25" s="598"/>
      <c r="AL25" s="600"/>
      <c r="AM25" s="600"/>
      <c r="AN25" s="29" t="s">
        <v>42</v>
      </c>
    </row>
    <row r="26" spans="1:40" ht="18.75" customHeight="1" thickBot="1" x14ac:dyDescent="0.45">
      <c r="A26" s="31" t="s">
        <v>65</v>
      </c>
      <c r="L26" s="33"/>
      <c r="M26" s="33"/>
      <c r="N26" s="43"/>
      <c r="O26" s="43"/>
      <c r="T26" s="597" t="s">
        <v>66</v>
      </c>
      <c r="U26" s="572"/>
      <c r="V26" s="572"/>
      <c r="W26" s="572"/>
      <c r="X26" s="583"/>
      <c r="Y26" s="577"/>
      <c r="Z26" s="584"/>
      <c r="AA26" s="598"/>
      <c r="AB26" s="600"/>
      <c r="AC26" s="600"/>
      <c r="AD26" s="47" t="s">
        <v>42</v>
      </c>
      <c r="AE26" s="645"/>
      <c r="AF26" s="645"/>
      <c r="AG26" s="645"/>
      <c r="AH26" s="646"/>
      <c r="AI26" s="577"/>
      <c r="AJ26" s="584"/>
      <c r="AK26" s="598"/>
      <c r="AL26" s="600"/>
      <c r="AM26" s="600"/>
      <c r="AN26" s="29" t="s">
        <v>42</v>
      </c>
    </row>
    <row r="27" spans="1:40" ht="18.75" customHeight="1" x14ac:dyDescent="0.4">
      <c r="A27" s="603"/>
      <c r="B27" s="546"/>
      <c r="C27" s="546"/>
      <c r="D27" s="546"/>
      <c r="E27" s="546"/>
      <c r="F27" s="604" t="s">
        <v>55</v>
      </c>
      <c r="G27" s="546"/>
      <c r="H27" s="546"/>
      <c r="I27" s="546"/>
      <c r="J27" s="546"/>
      <c r="K27" s="605"/>
      <c r="L27" s="604" t="s">
        <v>802</v>
      </c>
      <c r="M27" s="546"/>
      <c r="N27" s="546"/>
      <c r="O27" s="546"/>
      <c r="P27" s="546"/>
      <c r="Q27" s="548"/>
      <c r="T27" s="597" t="s">
        <v>67</v>
      </c>
      <c r="U27" s="572"/>
      <c r="V27" s="572"/>
      <c r="W27" s="572"/>
      <c r="X27" s="583"/>
      <c r="Y27" s="577"/>
      <c r="Z27" s="584"/>
      <c r="AA27" s="598"/>
      <c r="AB27" s="600"/>
      <c r="AC27" s="600"/>
      <c r="AD27" s="47" t="s">
        <v>42</v>
      </c>
      <c r="AE27" s="645"/>
      <c r="AF27" s="645"/>
      <c r="AG27" s="645"/>
      <c r="AH27" s="646"/>
      <c r="AI27" s="577"/>
      <c r="AJ27" s="584"/>
      <c r="AK27" s="598"/>
      <c r="AL27" s="600"/>
      <c r="AM27" s="600"/>
      <c r="AN27" s="29" t="s">
        <v>42</v>
      </c>
    </row>
    <row r="28" spans="1:40" ht="18.75" customHeight="1" x14ac:dyDescent="0.4">
      <c r="A28" s="647">
        <v>1</v>
      </c>
      <c r="B28" s="648"/>
      <c r="C28" s="649" t="s">
        <v>68</v>
      </c>
      <c r="D28" s="649"/>
      <c r="E28" s="649"/>
      <c r="F28" s="555"/>
      <c r="G28" s="556"/>
      <c r="H28" s="556"/>
      <c r="I28" s="556"/>
      <c r="J28" s="556"/>
      <c r="K28" s="54" t="s">
        <v>69</v>
      </c>
      <c r="L28" s="575"/>
      <c r="M28" s="576"/>
      <c r="N28" s="576"/>
      <c r="O28" s="576"/>
      <c r="P28" s="576"/>
      <c r="Q28" s="55" t="s">
        <v>42</v>
      </c>
      <c r="T28" s="597" t="s">
        <v>70</v>
      </c>
      <c r="U28" s="572"/>
      <c r="V28" s="572"/>
      <c r="W28" s="572"/>
      <c r="X28" s="583"/>
      <c r="Y28" s="577"/>
      <c r="Z28" s="584"/>
      <c r="AA28" s="598"/>
      <c r="AB28" s="600"/>
      <c r="AC28" s="600"/>
      <c r="AD28" s="47" t="s">
        <v>42</v>
      </c>
      <c r="AE28" s="628"/>
      <c r="AF28" s="628"/>
      <c r="AG28" s="628"/>
      <c r="AH28" s="584"/>
      <c r="AI28" s="577"/>
      <c r="AJ28" s="584"/>
      <c r="AK28" s="598"/>
      <c r="AL28" s="600"/>
      <c r="AM28" s="600"/>
      <c r="AN28" s="29" t="s">
        <v>42</v>
      </c>
    </row>
    <row r="29" spans="1:40" ht="18.75" customHeight="1" x14ac:dyDescent="0.4">
      <c r="A29" s="647">
        <v>2</v>
      </c>
      <c r="B29" s="648"/>
      <c r="C29" s="650" t="s">
        <v>68</v>
      </c>
      <c r="D29" s="650"/>
      <c r="E29" s="649"/>
      <c r="F29" s="555"/>
      <c r="G29" s="556"/>
      <c r="H29" s="556"/>
      <c r="I29" s="556"/>
      <c r="J29" s="556"/>
      <c r="K29" s="54" t="s">
        <v>69</v>
      </c>
      <c r="L29" s="575"/>
      <c r="M29" s="576"/>
      <c r="N29" s="576"/>
      <c r="O29" s="576"/>
      <c r="P29" s="576"/>
      <c r="Q29" s="55" t="s">
        <v>42</v>
      </c>
      <c r="T29" s="597" t="s">
        <v>71</v>
      </c>
      <c r="U29" s="572"/>
      <c r="V29" s="572"/>
      <c r="W29" s="572"/>
      <c r="X29" s="583"/>
      <c r="Y29" s="577"/>
      <c r="Z29" s="584"/>
      <c r="AA29" s="598"/>
      <c r="AB29" s="600"/>
      <c r="AC29" s="600"/>
      <c r="AD29" s="47" t="s">
        <v>42</v>
      </c>
      <c r="AE29" s="628"/>
      <c r="AF29" s="628"/>
      <c r="AG29" s="628"/>
      <c r="AH29" s="584"/>
      <c r="AI29" s="577"/>
      <c r="AJ29" s="584"/>
      <c r="AK29" s="598"/>
      <c r="AL29" s="600"/>
      <c r="AM29" s="600"/>
      <c r="AN29" s="29" t="s">
        <v>42</v>
      </c>
    </row>
    <row r="30" spans="1:40" ht="18.75" customHeight="1" x14ac:dyDescent="0.4">
      <c r="A30" s="647">
        <v>3</v>
      </c>
      <c r="B30" s="648"/>
      <c r="C30" s="650" t="s">
        <v>68</v>
      </c>
      <c r="D30" s="650"/>
      <c r="E30" s="649"/>
      <c r="F30" s="555"/>
      <c r="G30" s="556"/>
      <c r="H30" s="556"/>
      <c r="I30" s="556"/>
      <c r="J30" s="556"/>
      <c r="K30" s="54" t="s">
        <v>69</v>
      </c>
      <c r="L30" s="575"/>
      <c r="M30" s="576"/>
      <c r="N30" s="576"/>
      <c r="O30" s="576"/>
      <c r="P30" s="576"/>
      <c r="Q30" s="55" t="s">
        <v>42</v>
      </c>
      <c r="T30" s="597" t="s">
        <v>72</v>
      </c>
      <c r="U30" s="572"/>
      <c r="V30" s="572"/>
      <c r="W30" s="572"/>
      <c r="X30" s="583"/>
      <c r="Y30" s="577"/>
      <c r="Z30" s="584"/>
      <c r="AA30" s="598"/>
      <c r="AB30" s="600"/>
      <c r="AC30" s="600"/>
      <c r="AD30" s="47" t="s">
        <v>42</v>
      </c>
      <c r="AE30" s="628"/>
      <c r="AF30" s="628"/>
      <c r="AG30" s="628"/>
      <c r="AH30" s="584"/>
      <c r="AI30" s="577"/>
      <c r="AJ30" s="584"/>
      <c r="AK30" s="598"/>
      <c r="AL30" s="600"/>
      <c r="AM30" s="600"/>
      <c r="AN30" s="29" t="s">
        <v>42</v>
      </c>
    </row>
    <row r="31" spans="1:40" ht="18.75" customHeight="1" x14ac:dyDescent="0.4">
      <c r="A31" s="647">
        <v>4</v>
      </c>
      <c r="B31" s="648"/>
      <c r="C31" s="650" t="s">
        <v>68</v>
      </c>
      <c r="D31" s="650"/>
      <c r="E31" s="649"/>
      <c r="F31" s="555"/>
      <c r="G31" s="556"/>
      <c r="H31" s="556"/>
      <c r="I31" s="556"/>
      <c r="J31" s="556"/>
      <c r="K31" s="54" t="s">
        <v>69</v>
      </c>
      <c r="L31" s="575"/>
      <c r="M31" s="576"/>
      <c r="N31" s="576"/>
      <c r="O31" s="576"/>
      <c r="P31" s="576"/>
      <c r="Q31" s="55" t="s">
        <v>42</v>
      </c>
      <c r="T31" s="597" t="s">
        <v>73</v>
      </c>
      <c r="U31" s="572"/>
      <c r="V31" s="572"/>
      <c r="W31" s="572"/>
      <c r="X31" s="583"/>
      <c r="Y31" s="577"/>
      <c r="Z31" s="584"/>
      <c r="AA31" s="598"/>
      <c r="AB31" s="600"/>
      <c r="AC31" s="600"/>
      <c r="AD31" s="47" t="s">
        <v>42</v>
      </c>
      <c r="AE31" s="628"/>
      <c r="AF31" s="628"/>
      <c r="AG31" s="628"/>
      <c r="AH31" s="584"/>
      <c r="AI31" s="577"/>
      <c r="AJ31" s="584"/>
      <c r="AK31" s="598"/>
      <c r="AL31" s="600"/>
      <c r="AM31" s="600"/>
      <c r="AN31" s="29" t="s">
        <v>42</v>
      </c>
    </row>
    <row r="32" spans="1:40" ht="18.75" customHeight="1" x14ac:dyDescent="0.4">
      <c r="A32" s="651"/>
      <c r="B32" s="652"/>
      <c r="C32" s="650" t="s">
        <v>68</v>
      </c>
      <c r="D32" s="650"/>
      <c r="E32" s="649"/>
      <c r="F32" s="555"/>
      <c r="G32" s="556"/>
      <c r="H32" s="556"/>
      <c r="I32" s="556"/>
      <c r="J32" s="556"/>
      <c r="K32" s="54" t="s">
        <v>69</v>
      </c>
      <c r="L32" s="575"/>
      <c r="M32" s="576"/>
      <c r="N32" s="576"/>
      <c r="O32" s="576"/>
      <c r="P32" s="576"/>
      <c r="Q32" s="55" t="s">
        <v>42</v>
      </c>
      <c r="T32" s="597" t="s">
        <v>74</v>
      </c>
      <c r="U32" s="572"/>
      <c r="V32" s="572"/>
      <c r="W32" s="572"/>
      <c r="X32" s="583"/>
      <c r="Y32" s="577"/>
      <c r="Z32" s="584"/>
      <c r="AA32" s="598"/>
      <c r="AB32" s="600"/>
      <c r="AC32" s="600"/>
      <c r="AD32" s="47" t="s">
        <v>42</v>
      </c>
      <c r="AE32" s="628"/>
      <c r="AF32" s="628"/>
      <c r="AG32" s="628"/>
      <c r="AH32" s="584"/>
      <c r="AI32" s="577"/>
      <c r="AJ32" s="584"/>
      <c r="AK32" s="598"/>
      <c r="AL32" s="600"/>
      <c r="AM32" s="600"/>
      <c r="AN32" s="29" t="s">
        <v>42</v>
      </c>
    </row>
    <row r="33" spans="1:40" ht="18.75" customHeight="1" x14ac:dyDescent="0.4">
      <c r="A33" s="651"/>
      <c r="B33" s="652"/>
      <c r="C33" s="650" t="s">
        <v>68</v>
      </c>
      <c r="D33" s="650"/>
      <c r="E33" s="649"/>
      <c r="F33" s="555"/>
      <c r="G33" s="556"/>
      <c r="H33" s="556"/>
      <c r="I33" s="556"/>
      <c r="J33" s="556"/>
      <c r="K33" s="54" t="s">
        <v>69</v>
      </c>
      <c r="L33" s="575"/>
      <c r="M33" s="576"/>
      <c r="N33" s="576"/>
      <c r="O33" s="576"/>
      <c r="P33" s="576"/>
      <c r="Q33" s="55" t="s">
        <v>42</v>
      </c>
      <c r="T33" s="656" t="s">
        <v>75</v>
      </c>
      <c r="U33" s="654"/>
      <c r="V33" s="654"/>
      <c r="W33" s="654"/>
      <c r="X33" s="655"/>
      <c r="Y33" s="577"/>
      <c r="Z33" s="584"/>
      <c r="AA33" s="598"/>
      <c r="AB33" s="600"/>
      <c r="AC33" s="600"/>
      <c r="AD33" s="47" t="s">
        <v>42</v>
      </c>
      <c r="AE33" s="628"/>
      <c r="AF33" s="628"/>
      <c r="AG33" s="628"/>
      <c r="AH33" s="584"/>
      <c r="AI33" s="577"/>
      <c r="AJ33" s="584"/>
      <c r="AK33" s="598"/>
      <c r="AL33" s="600"/>
      <c r="AM33" s="600"/>
      <c r="AN33" s="29" t="s">
        <v>42</v>
      </c>
    </row>
    <row r="34" spans="1:40" ht="18.75" customHeight="1" x14ac:dyDescent="0.4">
      <c r="A34" s="651"/>
      <c r="B34" s="652"/>
      <c r="C34" s="650" t="s">
        <v>68</v>
      </c>
      <c r="D34" s="650"/>
      <c r="E34" s="649"/>
      <c r="F34" s="555"/>
      <c r="G34" s="556"/>
      <c r="H34" s="556"/>
      <c r="I34" s="556"/>
      <c r="J34" s="556"/>
      <c r="K34" s="54" t="s">
        <v>69</v>
      </c>
      <c r="L34" s="575"/>
      <c r="M34" s="576"/>
      <c r="N34" s="576"/>
      <c r="O34" s="576"/>
      <c r="P34" s="576"/>
      <c r="Q34" s="55" t="s">
        <v>42</v>
      </c>
      <c r="T34" s="653" t="s">
        <v>797</v>
      </c>
      <c r="U34" s="654"/>
      <c r="V34" s="654"/>
      <c r="W34" s="654"/>
      <c r="X34" s="655"/>
      <c r="Y34" s="577"/>
      <c r="Z34" s="584"/>
      <c r="AA34" s="598"/>
      <c r="AB34" s="600"/>
      <c r="AC34" s="600"/>
      <c r="AD34" s="47" t="s">
        <v>42</v>
      </c>
      <c r="AE34" s="628"/>
      <c r="AF34" s="628"/>
      <c r="AG34" s="628"/>
      <c r="AH34" s="584"/>
      <c r="AI34" s="577"/>
      <c r="AJ34" s="584"/>
      <c r="AK34" s="598"/>
      <c r="AL34" s="600"/>
      <c r="AM34" s="600"/>
      <c r="AN34" s="29" t="s">
        <v>42</v>
      </c>
    </row>
    <row r="35" spans="1:40" ht="18.75" customHeight="1" x14ac:dyDescent="0.4">
      <c r="A35" s="651"/>
      <c r="B35" s="652"/>
      <c r="C35" s="650" t="s">
        <v>68</v>
      </c>
      <c r="D35" s="650"/>
      <c r="E35" s="649"/>
      <c r="F35" s="555"/>
      <c r="G35" s="556"/>
      <c r="H35" s="556"/>
      <c r="I35" s="556"/>
      <c r="J35" s="556"/>
      <c r="K35" s="54" t="s">
        <v>69</v>
      </c>
      <c r="L35" s="575"/>
      <c r="M35" s="576"/>
      <c r="N35" s="576"/>
      <c r="O35" s="576"/>
      <c r="P35" s="576"/>
      <c r="Q35" s="55" t="s">
        <v>42</v>
      </c>
      <c r="T35" s="597" t="s">
        <v>76</v>
      </c>
      <c r="U35" s="572"/>
      <c r="V35" s="572"/>
      <c r="W35" s="572"/>
      <c r="X35" s="583"/>
      <c r="Y35" s="577"/>
      <c r="Z35" s="584"/>
      <c r="AA35" s="598"/>
      <c r="AB35" s="600"/>
      <c r="AC35" s="600"/>
      <c r="AD35" s="47" t="s">
        <v>42</v>
      </c>
      <c r="AE35" s="628"/>
      <c r="AF35" s="628"/>
      <c r="AG35" s="628"/>
      <c r="AH35" s="584"/>
      <c r="AI35" s="577"/>
      <c r="AJ35" s="584"/>
      <c r="AK35" s="598"/>
      <c r="AL35" s="600"/>
      <c r="AM35" s="600"/>
      <c r="AN35" s="29" t="s">
        <v>42</v>
      </c>
    </row>
    <row r="36" spans="1:40" ht="18.75" customHeight="1" thickBot="1" x14ac:dyDescent="0.45">
      <c r="A36" s="651"/>
      <c r="B36" s="652"/>
      <c r="C36" s="649" t="s">
        <v>68</v>
      </c>
      <c r="D36" s="649"/>
      <c r="E36" s="650"/>
      <c r="F36" s="555"/>
      <c r="G36" s="556"/>
      <c r="H36" s="556"/>
      <c r="I36" s="556"/>
      <c r="J36" s="556"/>
      <c r="K36" s="54" t="s">
        <v>69</v>
      </c>
      <c r="L36" s="575"/>
      <c r="M36" s="576"/>
      <c r="N36" s="576"/>
      <c r="O36" s="576"/>
      <c r="P36" s="576"/>
      <c r="Q36" s="55" t="s">
        <v>42</v>
      </c>
      <c r="T36" s="660"/>
      <c r="U36" s="624"/>
      <c r="V36" s="624"/>
      <c r="W36" s="624"/>
      <c r="X36" s="624"/>
      <c r="Y36" s="624"/>
      <c r="Z36" s="624"/>
      <c r="AA36" s="624"/>
      <c r="AB36" s="624"/>
      <c r="AC36" s="624"/>
      <c r="AD36" s="661"/>
      <c r="AE36" s="594" t="s">
        <v>48</v>
      </c>
      <c r="AF36" s="594"/>
      <c r="AG36" s="594"/>
      <c r="AH36" s="662"/>
      <c r="AI36" s="663" t="str">
        <f>IF(SUM(Y22:Z35,AI23:AJ35) = 0, "", SUM(AI23:AJ35,Y22:Z35))</f>
        <v/>
      </c>
      <c r="AJ36" s="662"/>
      <c r="AK36" s="657" t="str">
        <f>IF(SUM(AA22:AC35,AK23:AM35)=0,"",SUM(AA22:AC35,AK23:AM35))</f>
        <v/>
      </c>
      <c r="AL36" s="658"/>
      <c r="AM36" s="658"/>
      <c r="AN36" s="56" t="s">
        <v>42</v>
      </c>
    </row>
    <row r="37" spans="1:40" ht="18.75" customHeight="1" thickBot="1" x14ac:dyDescent="0.45">
      <c r="A37" s="612" t="s">
        <v>48</v>
      </c>
      <c r="B37" s="613"/>
      <c r="C37" s="613"/>
      <c r="D37" s="613"/>
      <c r="E37" s="614"/>
      <c r="F37" s="659" t="str">
        <f>IF(SUM(F28:J36)=0,"",SUM(F28:J36))</f>
        <v/>
      </c>
      <c r="G37" s="613"/>
      <c r="H37" s="613"/>
      <c r="I37" s="613"/>
      <c r="J37" s="613"/>
      <c r="K37" s="38" t="s">
        <v>69</v>
      </c>
      <c r="L37" s="659" t="str">
        <f>IF(SUM(L28:P36)=0,"",SUM(L28:P36))</f>
        <v/>
      </c>
      <c r="M37" s="613"/>
      <c r="N37" s="613"/>
      <c r="O37" s="613"/>
      <c r="P37" s="613"/>
      <c r="Q37" s="57" t="s">
        <v>42</v>
      </c>
      <c r="T37" s="58" t="s">
        <v>77</v>
      </c>
      <c r="U37" s="31" t="s">
        <v>78</v>
      </c>
      <c r="W37" s="32"/>
      <c r="X37" s="32"/>
      <c r="Z37" s="33"/>
      <c r="AA37" s="33"/>
      <c r="AB37" s="33"/>
      <c r="AG37" s="43"/>
      <c r="AH37" s="43"/>
      <c r="AI37" s="43"/>
      <c r="AJ37" s="43"/>
      <c r="AK37" s="43"/>
      <c r="AL37" s="32"/>
      <c r="AM37" s="32"/>
      <c r="AN37" s="32"/>
    </row>
    <row r="38" spans="1:40" ht="18.75" customHeight="1" x14ac:dyDescent="0.4">
      <c r="N38" s="32"/>
    </row>
    <row r="39" spans="1:40" ht="18.75" customHeight="1" x14ac:dyDescent="0.4"/>
  </sheetData>
  <sheetProtection selectLockedCells="1"/>
  <mergeCells count="252">
    <mergeCell ref="AK36:AM36"/>
    <mergeCell ref="A37:E37"/>
    <mergeCell ref="F37:J37"/>
    <mergeCell ref="L37:P37"/>
    <mergeCell ref="AE35:AH35"/>
    <mergeCell ref="AI35:AJ35"/>
    <mergeCell ref="AK35:AM35"/>
    <mergeCell ref="A36:B36"/>
    <mergeCell ref="C36:E36"/>
    <mergeCell ref="F36:J36"/>
    <mergeCell ref="L36:P36"/>
    <mergeCell ref="T36:AD36"/>
    <mergeCell ref="A35:B35"/>
    <mergeCell ref="C35:E35"/>
    <mergeCell ref="F35:J35"/>
    <mergeCell ref="L35:P35"/>
    <mergeCell ref="T35:X35"/>
    <mergeCell ref="Y35:Z35"/>
    <mergeCell ref="AA35:AC35"/>
    <mergeCell ref="AE36:AH36"/>
    <mergeCell ref="AI36:AJ36"/>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T23:X23"/>
    <mergeCell ref="Y23:Z23"/>
    <mergeCell ref="AA23:AC23"/>
    <mergeCell ref="AE23:AH23"/>
    <mergeCell ref="AI23:AJ23"/>
    <mergeCell ref="AK23:AM23"/>
    <mergeCell ref="AI21:AJ21"/>
    <mergeCell ref="AK21:AN21"/>
    <mergeCell ref="A22:E23"/>
    <mergeCell ref="H22:H23"/>
    <mergeCell ref="I22:J23"/>
    <mergeCell ref="O22:P23"/>
    <mergeCell ref="T22:X22"/>
    <mergeCell ref="Y22:Z22"/>
    <mergeCell ref="AA22:AC22"/>
    <mergeCell ref="AE22:AN22"/>
    <mergeCell ref="A21:E21"/>
    <mergeCell ref="F21:P21"/>
    <mergeCell ref="T21:X21"/>
    <mergeCell ref="Y21:Z21"/>
    <mergeCell ref="AA21:AD21"/>
    <mergeCell ref="AE21:AH21"/>
    <mergeCell ref="A18:E19"/>
    <mergeCell ref="F18:Q19"/>
    <mergeCell ref="T18:X18"/>
    <mergeCell ref="Y18:AB18"/>
    <mergeCell ref="AD18:AG18"/>
    <mergeCell ref="AI18:AN18"/>
    <mergeCell ref="A17:E17"/>
    <mergeCell ref="F17:J17"/>
    <mergeCell ref="L17:P17"/>
    <mergeCell ref="T17:X17"/>
    <mergeCell ref="Y17:AB17"/>
    <mergeCell ref="AD17:AG17"/>
    <mergeCell ref="A16:E16"/>
    <mergeCell ref="F16:J16"/>
    <mergeCell ref="L16:P16"/>
    <mergeCell ref="T16:X16"/>
    <mergeCell ref="Y16:AB16"/>
    <mergeCell ref="AD16:AG16"/>
    <mergeCell ref="AI14:AN14"/>
    <mergeCell ref="A15:E15"/>
    <mergeCell ref="F15:J15"/>
    <mergeCell ref="L15:P15"/>
    <mergeCell ref="T15:X15"/>
    <mergeCell ref="Y15:AB15"/>
    <mergeCell ref="AD15:AG15"/>
    <mergeCell ref="A14:E14"/>
    <mergeCell ref="F14:K14"/>
    <mergeCell ref="L14:Q14"/>
    <mergeCell ref="T14:X14"/>
    <mergeCell ref="Y14:AC14"/>
    <mergeCell ref="AD14:AH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1"/>
  <conditionalFormatting sqref="H22:H25">
    <cfRule type="expression" dxfId="20"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5 JW22:JW35 TS22:TS35 ADO22:ADO35 ANK22:ANK35 AXG22:AXG35 BHC22:BHC35 BQY22:BQY35 CAU22:CAU35 CKQ22:CKQ35 CUM22:CUM35 DEI22:DEI35 DOE22:DOE35 DYA22:DYA35 EHW22:EHW35 ERS22:ERS35 FBO22:FBO35 FLK22:FLK35 FVG22:FVG35 GFC22:GFC35 GOY22:GOY35 GYU22:GYU35 HIQ22:HIQ35 HSM22:HSM35 ICI22:ICI35 IME22:IME35 IWA22:IWA35 JFW22:JFW35 JPS22:JPS35 JZO22:JZO35 KJK22:KJK35 KTG22:KTG35 LDC22:LDC35 LMY22:LMY35 LWU22:LWU35 MGQ22:MGQ35 MQM22:MQM35 NAI22:NAI35 NKE22:NKE35 NUA22:NUA35 ODW22:ODW35 ONS22:ONS35 OXO22:OXO35 PHK22:PHK35 PRG22:PRG35 QBC22:QBC35 QKY22:QKY35 QUU22:QUU35 REQ22:REQ35 ROM22:ROM35 RYI22:RYI35 SIE22:SIE35 SSA22:SSA35 TBW22:TBW35 TLS22:TLS35 TVO22:TVO35 UFK22:UFK35 UPG22:UPG35 UZC22:UZC35 VIY22:VIY35 VSU22:VSU35 WCQ22:WCQ35 WMM22:WMM35 WWI22:WWI35 AA65558:AA65571 JW65558:JW65571 TS65558:TS65571 ADO65558:ADO65571 ANK65558:ANK65571 AXG65558:AXG65571 BHC65558:BHC65571 BQY65558:BQY65571 CAU65558:CAU65571 CKQ65558:CKQ65571 CUM65558:CUM65571 DEI65558:DEI65571 DOE65558:DOE65571 DYA65558:DYA65571 EHW65558:EHW65571 ERS65558:ERS65571 FBO65558:FBO65571 FLK65558:FLK65571 FVG65558:FVG65571 GFC65558:GFC65571 GOY65558:GOY65571 GYU65558:GYU65571 HIQ65558:HIQ65571 HSM65558:HSM65571 ICI65558:ICI65571 IME65558:IME65571 IWA65558:IWA65571 JFW65558:JFW65571 JPS65558:JPS65571 JZO65558:JZO65571 KJK65558:KJK65571 KTG65558:KTG65571 LDC65558:LDC65571 LMY65558:LMY65571 LWU65558:LWU65571 MGQ65558:MGQ65571 MQM65558:MQM65571 NAI65558:NAI65571 NKE65558:NKE65571 NUA65558:NUA65571 ODW65558:ODW65571 ONS65558:ONS65571 OXO65558:OXO65571 PHK65558:PHK65571 PRG65558:PRG65571 QBC65558:QBC65571 QKY65558:QKY65571 QUU65558:QUU65571 REQ65558:REQ65571 ROM65558:ROM65571 RYI65558:RYI65571 SIE65558:SIE65571 SSA65558:SSA65571 TBW65558:TBW65571 TLS65558:TLS65571 TVO65558:TVO65571 UFK65558:UFK65571 UPG65558:UPG65571 UZC65558:UZC65571 VIY65558:VIY65571 VSU65558:VSU65571 WCQ65558:WCQ65571 WMM65558:WMM65571 WWI65558:WWI65571 AA131094:AA131107 JW131094:JW131107 TS131094:TS131107 ADO131094:ADO131107 ANK131094:ANK131107 AXG131094:AXG131107 BHC131094:BHC131107 BQY131094:BQY131107 CAU131094:CAU131107 CKQ131094:CKQ131107 CUM131094:CUM131107 DEI131094:DEI131107 DOE131094:DOE131107 DYA131094:DYA131107 EHW131094:EHW131107 ERS131094:ERS131107 FBO131094:FBO131107 FLK131094:FLK131107 FVG131094:FVG131107 GFC131094:GFC131107 GOY131094:GOY131107 GYU131094:GYU131107 HIQ131094:HIQ131107 HSM131094:HSM131107 ICI131094:ICI131107 IME131094:IME131107 IWA131094:IWA131107 JFW131094:JFW131107 JPS131094:JPS131107 JZO131094:JZO131107 KJK131094:KJK131107 KTG131094:KTG131107 LDC131094:LDC131107 LMY131094:LMY131107 LWU131094:LWU131107 MGQ131094:MGQ131107 MQM131094:MQM131107 NAI131094:NAI131107 NKE131094:NKE131107 NUA131094:NUA131107 ODW131094:ODW131107 ONS131094:ONS131107 OXO131094:OXO131107 PHK131094:PHK131107 PRG131094:PRG131107 QBC131094:QBC131107 QKY131094:QKY131107 QUU131094:QUU131107 REQ131094:REQ131107 ROM131094:ROM131107 RYI131094:RYI131107 SIE131094:SIE131107 SSA131094:SSA131107 TBW131094:TBW131107 TLS131094:TLS131107 TVO131094:TVO131107 UFK131094:UFK131107 UPG131094:UPG131107 UZC131094:UZC131107 VIY131094:VIY131107 VSU131094:VSU131107 WCQ131094:WCQ131107 WMM131094:WMM131107 WWI131094:WWI131107 AA196630:AA196643 JW196630:JW196643 TS196630:TS196643 ADO196630:ADO196643 ANK196630:ANK196643 AXG196630:AXG196643 BHC196630:BHC196643 BQY196630:BQY196643 CAU196630:CAU196643 CKQ196630:CKQ196643 CUM196630:CUM196643 DEI196630:DEI196643 DOE196630:DOE196643 DYA196630:DYA196643 EHW196630:EHW196643 ERS196630:ERS196643 FBO196630:FBO196643 FLK196630:FLK196643 FVG196630:FVG196643 GFC196630:GFC196643 GOY196630:GOY196643 GYU196630:GYU196643 HIQ196630:HIQ196643 HSM196630:HSM196643 ICI196630:ICI196643 IME196630:IME196643 IWA196630:IWA196643 JFW196630:JFW196643 JPS196630:JPS196643 JZO196630:JZO196643 KJK196630:KJK196643 KTG196630:KTG196643 LDC196630:LDC196643 LMY196630:LMY196643 LWU196630:LWU196643 MGQ196630:MGQ196643 MQM196630:MQM196643 NAI196630:NAI196643 NKE196630:NKE196643 NUA196630:NUA196643 ODW196630:ODW196643 ONS196630:ONS196643 OXO196630:OXO196643 PHK196630:PHK196643 PRG196630:PRG196643 QBC196630:QBC196643 QKY196630:QKY196643 QUU196630:QUU196643 REQ196630:REQ196643 ROM196630:ROM196643 RYI196630:RYI196643 SIE196630:SIE196643 SSA196630:SSA196643 TBW196630:TBW196643 TLS196630:TLS196643 TVO196630:TVO196643 UFK196630:UFK196643 UPG196630:UPG196643 UZC196630:UZC196643 VIY196630:VIY196643 VSU196630:VSU196643 WCQ196630:WCQ196643 WMM196630:WMM196643 WWI196630:WWI196643 AA262166:AA262179 JW262166:JW262179 TS262166:TS262179 ADO262166:ADO262179 ANK262166:ANK262179 AXG262166:AXG262179 BHC262166:BHC262179 BQY262166:BQY262179 CAU262166:CAU262179 CKQ262166:CKQ262179 CUM262166:CUM262179 DEI262166:DEI262179 DOE262166:DOE262179 DYA262166:DYA262179 EHW262166:EHW262179 ERS262166:ERS262179 FBO262166:FBO262179 FLK262166:FLK262179 FVG262166:FVG262179 GFC262166:GFC262179 GOY262166:GOY262179 GYU262166:GYU262179 HIQ262166:HIQ262179 HSM262166:HSM262179 ICI262166:ICI262179 IME262166:IME262179 IWA262166:IWA262179 JFW262166:JFW262179 JPS262166:JPS262179 JZO262166:JZO262179 KJK262166:KJK262179 KTG262166:KTG262179 LDC262166:LDC262179 LMY262166:LMY262179 LWU262166:LWU262179 MGQ262166:MGQ262179 MQM262166:MQM262179 NAI262166:NAI262179 NKE262166:NKE262179 NUA262166:NUA262179 ODW262166:ODW262179 ONS262166:ONS262179 OXO262166:OXO262179 PHK262166:PHK262179 PRG262166:PRG262179 QBC262166:QBC262179 QKY262166:QKY262179 QUU262166:QUU262179 REQ262166:REQ262179 ROM262166:ROM262179 RYI262166:RYI262179 SIE262166:SIE262179 SSA262166:SSA262179 TBW262166:TBW262179 TLS262166:TLS262179 TVO262166:TVO262179 UFK262166:UFK262179 UPG262166:UPG262179 UZC262166:UZC262179 VIY262166:VIY262179 VSU262166:VSU262179 WCQ262166:WCQ262179 WMM262166:WMM262179 WWI262166:WWI262179 AA327702:AA327715 JW327702:JW327715 TS327702:TS327715 ADO327702:ADO327715 ANK327702:ANK327715 AXG327702:AXG327715 BHC327702:BHC327715 BQY327702:BQY327715 CAU327702:CAU327715 CKQ327702:CKQ327715 CUM327702:CUM327715 DEI327702:DEI327715 DOE327702:DOE327715 DYA327702:DYA327715 EHW327702:EHW327715 ERS327702:ERS327715 FBO327702:FBO327715 FLK327702:FLK327715 FVG327702:FVG327715 GFC327702:GFC327715 GOY327702:GOY327715 GYU327702:GYU327715 HIQ327702:HIQ327715 HSM327702:HSM327715 ICI327702:ICI327715 IME327702:IME327715 IWA327702:IWA327715 JFW327702:JFW327715 JPS327702:JPS327715 JZO327702:JZO327715 KJK327702:KJK327715 KTG327702:KTG327715 LDC327702:LDC327715 LMY327702:LMY327715 LWU327702:LWU327715 MGQ327702:MGQ327715 MQM327702:MQM327715 NAI327702:NAI327715 NKE327702:NKE327715 NUA327702:NUA327715 ODW327702:ODW327715 ONS327702:ONS327715 OXO327702:OXO327715 PHK327702:PHK327715 PRG327702:PRG327715 QBC327702:QBC327715 QKY327702:QKY327715 QUU327702:QUU327715 REQ327702:REQ327715 ROM327702:ROM327715 RYI327702:RYI327715 SIE327702:SIE327715 SSA327702:SSA327715 TBW327702:TBW327715 TLS327702:TLS327715 TVO327702:TVO327715 UFK327702:UFK327715 UPG327702:UPG327715 UZC327702:UZC327715 VIY327702:VIY327715 VSU327702:VSU327715 WCQ327702:WCQ327715 WMM327702:WMM327715 WWI327702:WWI327715 AA393238:AA393251 JW393238:JW393251 TS393238:TS393251 ADO393238:ADO393251 ANK393238:ANK393251 AXG393238:AXG393251 BHC393238:BHC393251 BQY393238:BQY393251 CAU393238:CAU393251 CKQ393238:CKQ393251 CUM393238:CUM393251 DEI393238:DEI393251 DOE393238:DOE393251 DYA393238:DYA393251 EHW393238:EHW393251 ERS393238:ERS393251 FBO393238:FBO393251 FLK393238:FLK393251 FVG393238:FVG393251 GFC393238:GFC393251 GOY393238:GOY393251 GYU393238:GYU393251 HIQ393238:HIQ393251 HSM393238:HSM393251 ICI393238:ICI393251 IME393238:IME393251 IWA393238:IWA393251 JFW393238:JFW393251 JPS393238:JPS393251 JZO393238:JZO393251 KJK393238:KJK393251 KTG393238:KTG393251 LDC393238:LDC393251 LMY393238:LMY393251 LWU393238:LWU393251 MGQ393238:MGQ393251 MQM393238:MQM393251 NAI393238:NAI393251 NKE393238:NKE393251 NUA393238:NUA393251 ODW393238:ODW393251 ONS393238:ONS393251 OXO393238:OXO393251 PHK393238:PHK393251 PRG393238:PRG393251 QBC393238:QBC393251 QKY393238:QKY393251 QUU393238:QUU393251 REQ393238:REQ393251 ROM393238:ROM393251 RYI393238:RYI393251 SIE393238:SIE393251 SSA393238:SSA393251 TBW393238:TBW393251 TLS393238:TLS393251 TVO393238:TVO393251 UFK393238:UFK393251 UPG393238:UPG393251 UZC393238:UZC393251 VIY393238:VIY393251 VSU393238:VSU393251 WCQ393238:WCQ393251 WMM393238:WMM393251 WWI393238:WWI393251 AA458774:AA458787 JW458774:JW458787 TS458774:TS458787 ADO458774:ADO458787 ANK458774:ANK458787 AXG458774:AXG458787 BHC458774:BHC458787 BQY458774:BQY458787 CAU458774:CAU458787 CKQ458774:CKQ458787 CUM458774:CUM458787 DEI458774:DEI458787 DOE458774:DOE458787 DYA458774:DYA458787 EHW458774:EHW458787 ERS458774:ERS458787 FBO458774:FBO458787 FLK458774:FLK458787 FVG458774:FVG458787 GFC458774:GFC458787 GOY458774:GOY458787 GYU458774:GYU458787 HIQ458774:HIQ458787 HSM458774:HSM458787 ICI458774:ICI458787 IME458774:IME458787 IWA458774:IWA458787 JFW458774:JFW458787 JPS458774:JPS458787 JZO458774:JZO458787 KJK458774:KJK458787 KTG458774:KTG458787 LDC458774:LDC458787 LMY458774:LMY458787 LWU458774:LWU458787 MGQ458774:MGQ458787 MQM458774:MQM458787 NAI458774:NAI458787 NKE458774:NKE458787 NUA458774:NUA458787 ODW458774:ODW458787 ONS458774:ONS458787 OXO458774:OXO458787 PHK458774:PHK458787 PRG458774:PRG458787 QBC458774:QBC458787 QKY458774:QKY458787 QUU458774:QUU458787 REQ458774:REQ458787 ROM458774:ROM458787 RYI458774:RYI458787 SIE458774:SIE458787 SSA458774:SSA458787 TBW458774:TBW458787 TLS458774:TLS458787 TVO458774:TVO458787 UFK458774:UFK458787 UPG458774:UPG458787 UZC458774:UZC458787 VIY458774:VIY458787 VSU458774:VSU458787 WCQ458774:WCQ458787 WMM458774:WMM458787 WWI458774:WWI458787 AA524310:AA524323 JW524310:JW524323 TS524310:TS524323 ADO524310:ADO524323 ANK524310:ANK524323 AXG524310:AXG524323 BHC524310:BHC524323 BQY524310:BQY524323 CAU524310:CAU524323 CKQ524310:CKQ524323 CUM524310:CUM524323 DEI524310:DEI524323 DOE524310:DOE524323 DYA524310:DYA524323 EHW524310:EHW524323 ERS524310:ERS524323 FBO524310:FBO524323 FLK524310:FLK524323 FVG524310:FVG524323 GFC524310:GFC524323 GOY524310:GOY524323 GYU524310:GYU524323 HIQ524310:HIQ524323 HSM524310:HSM524323 ICI524310:ICI524323 IME524310:IME524323 IWA524310:IWA524323 JFW524310:JFW524323 JPS524310:JPS524323 JZO524310:JZO524323 KJK524310:KJK524323 KTG524310:KTG524323 LDC524310:LDC524323 LMY524310:LMY524323 LWU524310:LWU524323 MGQ524310:MGQ524323 MQM524310:MQM524323 NAI524310:NAI524323 NKE524310:NKE524323 NUA524310:NUA524323 ODW524310:ODW524323 ONS524310:ONS524323 OXO524310:OXO524323 PHK524310:PHK524323 PRG524310:PRG524323 QBC524310:QBC524323 QKY524310:QKY524323 QUU524310:QUU524323 REQ524310:REQ524323 ROM524310:ROM524323 RYI524310:RYI524323 SIE524310:SIE524323 SSA524310:SSA524323 TBW524310:TBW524323 TLS524310:TLS524323 TVO524310:TVO524323 UFK524310:UFK524323 UPG524310:UPG524323 UZC524310:UZC524323 VIY524310:VIY524323 VSU524310:VSU524323 WCQ524310:WCQ524323 WMM524310:WMM524323 WWI524310:WWI524323 AA589846:AA589859 JW589846:JW589859 TS589846:TS589859 ADO589846:ADO589859 ANK589846:ANK589859 AXG589846:AXG589859 BHC589846:BHC589859 BQY589846:BQY589859 CAU589846:CAU589859 CKQ589846:CKQ589859 CUM589846:CUM589859 DEI589846:DEI589859 DOE589846:DOE589859 DYA589846:DYA589859 EHW589846:EHW589859 ERS589846:ERS589859 FBO589846:FBO589859 FLK589846:FLK589859 FVG589846:FVG589859 GFC589846:GFC589859 GOY589846:GOY589859 GYU589846:GYU589859 HIQ589846:HIQ589859 HSM589846:HSM589859 ICI589846:ICI589859 IME589846:IME589859 IWA589846:IWA589859 JFW589846:JFW589859 JPS589846:JPS589859 JZO589846:JZO589859 KJK589846:KJK589859 KTG589846:KTG589859 LDC589846:LDC589859 LMY589846:LMY589859 LWU589846:LWU589859 MGQ589846:MGQ589859 MQM589846:MQM589859 NAI589846:NAI589859 NKE589846:NKE589859 NUA589846:NUA589859 ODW589846:ODW589859 ONS589846:ONS589859 OXO589846:OXO589859 PHK589846:PHK589859 PRG589846:PRG589859 QBC589846:QBC589859 QKY589846:QKY589859 QUU589846:QUU589859 REQ589846:REQ589859 ROM589846:ROM589859 RYI589846:RYI589859 SIE589846:SIE589859 SSA589846:SSA589859 TBW589846:TBW589859 TLS589846:TLS589859 TVO589846:TVO589859 UFK589846:UFK589859 UPG589846:UPG589859 UZC589846:UZC589859 VIY589846:VIY589859 VSU589846:VSU589859 WCQ589846:WCQ589859 WMM589846:WMM589859 WWI589846:WWI589859 AA655382:AA655395 JW655382:JW655395 TS655382:TS655395 ADO655382:ADO655395 ANK655382:ANK655395 AXG655382:AXG655395 BHC655382:BHC655395 BQY655382:BQY655395 CAU655382:CAU655395 CKQ655382:CKQ655395 CUM655382:CUM655395 DEI655382:DEI655395 DOE655382:DOE655395 DYA655382:DYA655395 EHW655382:EHW655395 ERS655382:ERS655395 FBO655382:FBO655395 FLK655382:FLK655395 FVG655382:FVG655395 GFC655382:GFC655395 GOY655382:GOY655395 GYU655382:GYU655395 HIQ655382:HIQ655395 HSM655382:HSM655395 ICI655382:ICI655395 IME655382:IME655395 IWA655382:IWA655395 JFW655382:JFW655395 JPS655382:JPS655395 JZO655382:JZO655395 KJK655382:KJK655395 KTG655382:KTG655395 LDC655382:LDC655395 LMY655382:LMY655395 LWU655382:LWU655395 MGQ655382:MGQ655395 MQM655382:MQM655395 NAI655382:NAI655395 NKE655382:NKE655395 NUA655382:NUA655395 ODW655382:ODW655395 ONS655382:ONS655395 OXO655382:OXO655395 PHK655382:PHK655395 PRG655382:PRG655395 QBC655382:QBC655395 QKY655382:QKY655395 QUU655382:QUU655395 REQ655382:REQ655395 ROM655382:ROM655395 RYI655382:RYI655395 SIE655382:SIE655395 SSA655382:SSA655395 TBW655382:TBW655395 TLS655382:TLS655395 TVO655382:TVO655395 UFK655382:UFK655395 UPG655382:UPG655395 UZC655382:UZC655395 VIY655382:VIY655395 VSU655382:VSU655395 WCQ655382:WCQ655395 WMM655382:WMM655395 WWI655382:WWI655395 AA720918:AA720931 JW720918:JW720931 TS720918:TS720931 ADO720918:ADO720931 ANK720918:ANK720931 AXG720918:AXG720931 BHC720918:BHC720931 BQY720918:BQY720931 CAU720918:CAU720931 CKQ720918:CKQ720931 CUM720918:CUM720931 DEI720918:DEI720931 DOE720918:DOE720931 DYA720918:DYA720931 EHW720918:EHW720931 ERS720918:ERS720931 FBO720918:FBO720931 FLK720918:FLK720931 FVG720918:FVG720931 GFC720918:GFC720931 GOY720918:GOY720931 GYU720918:GYU720931 HIQ720918:HIQ720931 HSM720918:HSM720931 ICI720918:ICI720931 IME720918:IME720931 IWA720918:IWA720931 JFW720918:JFW720931 JPS720918:JPS720931 JZO720918:JZO720931 KJK720918:KJK720931 KTG720918:KTG720931 LDC720918:LDC720931 LMY720918:LMY720931 LWU720918:LWU720931 MGQ720918:MGQ720931 MQM720918:MQM720931 NAI720918:NAI720931 NKE720918:NKE720931 NUA720918:NUA720931 ODW720918:ODW720931 ONS720918:ONS720931 OXO720918:OXO720931 PHK720918:PHK720931 PRG720918:PRG720931 QBC720918:QBC720931 QKY720918:QKY720931 QUU720918:QUU720931 REQ720918:REQ720931 ROM720918:ROM720931 RYI720918:RYI720931 SIE720918:SIE720931 SSA720918:SSA720931 TBW720918:TBW720931 TLS720918:TLS720931 TVO720918:TVO720931 UFK720918:UFK720931 UPG720918:UPG720931 UZC720918:UZC720931 VIY720918:VIY720931 VSU720918:VSU720931 WCQ720918:WCQ720931 WMM720918:WMM720931 WWI720918:WWI720931 AA786454:AA786467 JW786454:JW786467 TS786454:TS786467 ADO786454:ADO786467 ANK786454:ANK786467 AXG786454:AXG786467 BHC786454:BHC786467 BQY786454:BQY786467 CAU786454:CAU786467 CKQ786454:CKQ786467 CUM786454:CUM786467 DEI786454:DEI786467 DOE786454:DOE786467 DYA786454:DYA786467 EHW786454:EHW786467 ERS786454:ERS786467 FBO786454:FBO786467 FLK786454:FLK786467 FVG786454:FVG786467 GFC786454:GFC786467 GOY786454:GOY786467 GYU786454:GYU786467 HIQ786454:HIQ786467 HSM786454:HSM786467 ICI786454:ICI786467 IME786454:IME786467 IWA786454:IWA786467 JFW786454:JFW786467 JPS786454:JPS786467 JZO786454:JZO786467 KJK786454:KJK786467 KTG786454:KTG786467 LDC786454:LDC786467 LMY786454:LMY786467 LWU786454:LWU786467 MGQ786454:MGQ786467 MQM786454:MQM786467 NAI786454:NAI786467 NKE786454:NKE786467 NUA786454:NUA786467 ODW786454:ODW786467 ONS786454:ONS786467 OXO786454:OXO786467 PHK786454:PHK786467 PRG786454:PRG786467 QBC786454:QBC786467 QKY786454:QKY786467 QUU786454:QUU786467 REQ786454:REQ786467 ROM786454:ROM786467 RYI786454:RYI786467 SIE786454:SIE786467 SSA786454:SSA786467 TBW786454:TBW786467 TLS786454:TLS786467 TVO786454:TVO786467 UFK786454:UFK786467 UPG786454:UPG786467 UZC786454:UZC786467 VIY786454:VIY786467 VSU786454:VSU786467 WCQ786454:WCQ786467 WMM786454:WMM786467 WWI786454:WWI786467 AA851990:AA852003 JW851990:JW852003 TS851990:TS852003 ADO851990:ADO852003 ANK851990:ANK852003 AXG851990:AXG852003 BHC851990:BHC852003 BQY851990:BQY852003 CAU851990:CAU852003 CKQ851990:CKQ852003 CUM851990:CUM852003 DEI851990:DEI852003 DOE851990:DOE852003 DYA851990:DYA852003 EHW851990:EHW852003 ERS851990:ERS852003 FBO851990:FBO852003 FLK851990:FLK852003 FVG851990:FVG852003 GFC851990:GFC852003 GOY851990:GOY852003 GYU851990:GYU852003 HIQ851990:HIQ852003 HSM851990:HSM852003 ICI851990:ICI852003 IME851990:IME852003 IWA851990:IWA852003 JFW851990:JFW852003 JPS851990:JPS852003 JZO851990:JZO852003 KJK851990:KJK852003 KTG851990:KTG852003 LDC851990:LDC852003 LMY851990:LMY852003 LWU851990:LWU852003 MGQ851990:MGQ852003 MQM851990:MQM852003 NAI851990:NAI852003 NKE851990:NKE852003 NUA851990:NUA852003 ODW851990:ODW852003 ONS851990:ONS852003 OXO851990:OXO852003 PHK851990:PHK852003 PRG851990:PRG852003 QBC851990:QBC852003 QKY851990:QKY852003 QUU851990:QUU852003 REQ851990:REQ852003 ROM851990:ROM852003 RYI851990:RYI852003 SIE851990:SIE852003 SSA851990:SSA852003 TBW851990:TBW852003 TLS851990:TLS852003 TVO851990:TVO852003 UFK851990:UFK852003 UPG851990:UPG852003 UZC851990:UZC852003 VIY851990:VIY852003 VSU851990:VSU852003 WCQ851990:WCQ852003 WMM851990:WMM852003 WWI851990:WWI852003 AA917526:AA917539 JW917526:JW917539 TS917526:TS917539 ADO917526:ADO917539 ANK917526:ANK917539 AXG917526:AXG917539 BHC917526:BHC917539 BQY917526:BQY917539 CAU917526:CAU917539 CKQ917526:CKQ917539 CUM917526:CUM917539 DEI917526:DEI917539 DOE917526:DOE917539 DYA917526:DYA917539 EHW917526:EHW917539 ERS917526:ERS917539 FBO917526:FBO917539 FLK917526:FLK917539 FVG917526:FVG917539 GFC917526:GFC917539 GOY917526:GOY917539 GYU917526:GYU917539 HIQ917526:HIQ917539 HSM917526:HSM917539 ICI917526:ICI917539 IME917526:IME917539 IWA917526:IWA917539 JFW917526:JFW917539 JPS917526:JPS917539 JZO917526:JZO917539 KJK917526:KJK917539 KTG917526:KTG917539 LDC917526:LDC917539 LMY917526:LMY917539 LWU917526:LWU917539 MGQ917526:MGQ917539 MQM917526:MQM917539 NAI917526:NAI917539 NKE917526:NKE917539 NUA917526:NUA917539 ODW917526:ODW917539 ONS917526:ONS917539 OXO917526:OXO917539 PHK917526:PHK917539 PRG917526:PRG917539 QBC917526:QBC917539 QKY917526:QKY917539 QUU917526:QUU917539 REQ917526:REQ917539 ROM917526:ROM917539 RYI917526:RYI917539 SIE917526:SIE917539 SSA917526:SSA917539 TBW917526:TBW917539 TLS917526:TLS917539 TVO917526:TVO917539 UFK917526:UFK917539 UPG917526:UPG917539 UZC917526:UZC917539 VIY917526:VIY917539 VSU917526:VSU917539 WCQ917526:WCQ917539 WMM917526:WMM917539 WWI917526:WWI917539 AA983062:AA983075 JW983062:JW983075 TS983062:TS983075 ADO983062:ADO983075 ANK983062:ANK983075 AXG983062:AXG983075 BHC983062:BHC983075 BQY983062:BQY983075 CAU983062:CAU983075 CKQ983062:CKQ983075 CUM983062:CUM983075 DEI983062:DEI983075 DOE983062:DOE983075 DYA983062:DYA983075 EHW983062:EHW983075 ERS983062:ERS983075 FBO983062:FBO983075 FLK983062:FLK983075 FVG983062:FVG983075 GFC983062:GFC983075 GOY983062:GOY983075 GYU983062:GYU983075 HIQ983062:HIQ983075 HSM983062:HSM983075 ICI983062:ICI983075 IME983062:IME983075 IWA983062:IWA983075 JFW983062:JFW983075 JPS983062:JPS983075 JZO983062:JZO983075 KJK983062:KJK983075 KTG983062:KTG983075 LDC983062:LDC983075 LMY983062:LMY983075 LWU983062:LWU983075 MGQ983062:MGQ983075 MQM983062:MQM983075 NAI983062:NAI983075 NKE983062:NKE983075 NUA983062:NUA983075 ODW983062:ODW983075 ONS983062:ONS983075 OXO983062:OXO983075 PHK983062:PHK983075 PRG983062:PRG983075 QBC983062:QBC983075 QKY983062:QKY983075 QUU983062:QUU983075 REQ983062:REQ983075 ROM983062:ROM983075 RYI983062:RYI983075 SIE983062:SIE983075 SSA983062:SSA983075 TBW983062:TBW983075 TLS983062:TLS983075 TVO983062:TVO983075 UFK983062:UFK983075 UPG983062:UPG983075 UZC983062:UZC983075 VIY983062:VIY983075 VSU983062:VSU983075 WCQ983062:WCQ983075 WMM983062:WMM983075 WWI983062:WWI983075 AK23:AK35 KG23:KG35 UC23:UC35 ADY23:ADY35 ANU23:ANU35 AXQ23:AXQ35 BHM23:BHM35 BRI23:BRI35 CBE23:CBE35 CLA23:CLA35 CUW23:CUW35 DES23:DES35 DOO23:DOO35 DYK23:DYK35 EIG23:EIG35 ESC23:ESC35 FBY23:FBY35 FLU23:FLU35 FVQ23:FVQ35 GFM23:GFM35 GPI23:GPI35 GZE23:GZE35 HJA23:HJA35 HSW23:HSW35 ICS23:ICS35 IMO23:IMO35 IWK23:IWK35 JGG23:JGG35 JQC23:JQC35 JZY23:JZY35 KJU23:KJU35 KTQ23:KTQ35 LDM23:LDM35 LNI23:LNI35 LXE23:LXE35 MHA23:MHA35 MQW23:MQW35 NAS23:NAS35 NKO23:NKO35 NUK23:NUK35 OEG23:OEG35 OOC23:OOC35 OXY23:OXY35 PHU23:PHU35 PRQ23:PRQ35 QBM23:QBM35 QLI23:QLI35 QVE23:QVE35 RFA23:RFA35 ROW23:ROW35 RYS23:RYS35 SIO23:SIO35 SSK23:SSK35 TCG23:TCG35 TMC23:TMC35 TVY23:TVY35 UFU23:UFU35 UPQ23:UPQ35 UZM23:UZM35 VJI23:VJI35 VTE23:VTE35 WDA23:WDA35 WMW23:WMW35 WWS23:WWS35 AK65559:AK65571 KG65559:KG65571 UC65559:UC65571 ADY65559:ADY65571 ANU65559:ANU65571 AXQ65559:AXQ65571 BHM65559:BHM65571 BRI65559:BRI65571 CBE65559:CBE65571 CLA65559:CLA65571 CUW65559:CUW65571 DES65559:DES65571 DOO65559:DOO65571 DYK65559:DYK65571 EIG65559:EIG65571 ESC65559:ESC65571 FBY65559:FBY65571 FLU65559:FLU65571 FVQ65559:FVQ65571 GFM65559:GFM65571 GPI65559:GPI65571 GZE65559:GZE65571 HJA65559:HJA65571 HSW65559:HSW65571 ICS65559:ICS65571 IMO65559:IMO65571 IWK65559:IWK65571 JGG65559:JGG65571 JQC65559:JQC65571 JZY65559:JZY65571 KJU65559:KJU65571 KTQ65559:KTQ65571 LDM65559:LDM65571 LNI65559:LNI65571 LXE65559:LXE65571 MHA65559:MHA65571 MQW65559:MQW65571 NAS65559:NAS65571 NKO65559:NKO65571 NUK65559:NUK65571 OEG65559:OEG65571 OOC65559:OOC65571 OXY65559:OXY65571 PHU65559:PHU65571 PRQ65559:PRQ65571 QBM65559:QBM65571 QLI65559:QLI65571 QVE65559:QVE65571 RFA65559:RFA65571 ROW65559:ROW65571 RYS65559:RYS65571 SIO65559:SIO65571 SSK65559:SSK65571 TCG65559:TCG65571 TMC65559:TMC65571 TVY65559:TVY65571 UFU65559:UFU65571 UPQ65559:UPQ65571 UZM65559:UZM65571 VJI65559:VJI65571 VTE65559:VTE65571 WDA65559:WDA65571 WMW65559:WMW65571 WWS65559:WWS65571 AK131095:AK131107 KG131095:KG131107 UC131095:UC131107 ADY131095:ADY131107 ANU131095:ANU131107 AXQ131095:AXQ131107 BHM131095:BHM131107 BRI131095:BRI131107 CBE131095:CBE131107 CLA131095:CLA131107 CUW131095:CUW131107 DES131095:DES131107 DOO131095:DOO131107 DYK131095:DYK131107 EIG131095:EIG131107 ESC131095:ESC131107 FBY131095:FBY131107 FLU131095:FLU131107 FVQ131095:FVQ131107 GFM131095:GFM131107 GPI131095:GPI131107 GZE131095:GZE131107 HJA131095:HJA131107 HSW131095:HSW131107 ICS131095:ICS131107 IMO131095:IMO131107 IWK131095:IWK131107 JGG131095:JGG131107 JQC131095:JQC131107 JZY131095:JZY131107 KJU131095:KJU131107 KTQ131095:KTQ131107 LDM131095:LDM131107 LNI131095:LNI131107 LXE131095:LXE131107 MHA131095:MHA131107 MQW131095:MQW131107 NAS131095:NAS131107 NKO131095:NKO131107 NUK131095:NUK131107 OEG131095:OEG131107 OOC131095:OOC131107 OXY131095:OXY131107 PHU131095:PHU131107 PRQ131095:PRQ131107 QBM131095:QBM131107 QLI131095:QLI131107 QVE131095:QVE131107 RFA131095:RFA131107 ROW131095:ROW131107 RYS131095:RYS131107 SIO131095:SIO131107 SSK131095:SSK131107 TCG131095:TCG131107 TMC131095:TMC131107 TVY131095:TVY131107 UFU131095:UFU131107 UPQ131095:UPQ131107 UZM131095:UZM131107 VJI131095:VJI131107 VTE131095:VTE131107 WDA131095:WDA131107 WMW131095:WMW131107 WWS131095:WWS131107 AK196631:AK196643 KG196631:KG196643 UC196631:UC196643 ADY196631:ADY196643 ANU196631:ANU196643 AXQ196631:AXQ196643 BHM196631:BHM196643 BRI196631:BRI196643 CBE196631:CBE196643 CLA196631:CLA196643 CUW196631:CUW196643 DES196631:DES196643 DOO196631:DOO196643 DYK196631:DYK196643 EIG196631:EIG196643 ESC196631:ESC196643 FBY196631:FBY196643 FLU196631:FLU196643 FVQ196631:FVQ196643 GFM196631:GFM196643 GPI196631:GPI196643 GZE196631:GZE196643 HJA196631:HJA196643 HSW196631:HSW196643 ICS196631:ICS196643 IMO196631:IMO196643 IWK196631:IWK196643 JGG196631:JGG196643 JQC196631:JQC196643 JZY196631:JZY196643 KJU196631:KJU196643 KTQ196631:KTQ196643 LDM196631:LDM196643 LNI196631:LNI196643 LXE196631:LXE196643 MHA196631:MHA196643 MQW196631:MQW196643 NAS196631:NAS196643 NKO196631:NKO196643 NUK196631:NUK196643 OEG196631:OEG196643 OOC196631:OOC196643 OXY196631:OXY196643 PHU196631:PHU196643 PRQ196631:PRQ196643 QBM196631:QBM196643 QLI196631:QLI196643 QVE196631:QVE196643 RFA196631:RFA196643 ROW196631:ROW196643 RYS196631:RYS196643 SIO196631:SIO196643 SSK196631:SSK196643 TCG196631:TCG196643 TMC196631:TMC196643 TVY196631:TVY196643 UFU196631:UFU196643 UPQ196631:UPQ196643 UZM196631:UZM196643 VJI196631:VJI196643 VTE196631:VTE196643 WDA196631:WDA196643 WMW196631:WMW196643 WWS196631:WWS196643 AK262167:AK262179 KG262167:KG262179 UC262167:UC262179 ADY262167:ADY262179 ANU262167:ANU262179 AXQ262167:AXQ262179 BHM262167:BHM262179 BRI262167:BRI262179 CBE262167:CBE262179 CLA262167:CLA262179 CUW262167:CUW262179 DES262167:DES262179 DOO262167:DOO262179 DYK262167:DYK262179 EIG262167:EIG262179 ESC262167:ESC262179 FBY262167:FBY262179 FLU262167:FLU262179 FVQ262167:FVQ262179 GFM262167:GFM262179 GPI262167:GPI262179 GZE262167:GZE262179 HJA262167:HJA262179 HSW262167:HSW262179 ICS262167:ICS262179 IMO262167:IMO262179 IWK262167:IWK262179 JGG262167:JGG262179 JQC262167:JQC262179 JZY262167:JZY262179 KJU262167:KJU262179 KTQ262167:KTQ262179 LDM262167:LDM262179 LNI262167:LNI262179 LXE262167:LXE262179 MHA262167:MHA262179 MQW262167:MQW262179 NAS262167:NAS262179 NKO262167:NKO262179 NUK262167:NUK262179 OEG262167:OEG262179 OOC262167:OOC262179 OXY262167:OXY262179 PHU262167:PHU262179 PRQ262167:PRQ262179 QBM262167:QBM262179 QLI262167:QLI262179 QVE262167:QVE262179 RFA262167:RFA262179 ROW262167:ROW262179 RYS262167:RYS262179 SIO262167:SIO262179 SSK262167:SSK262179 TCG262167:TCG262179 TMC262167:TMC262179 TVY262167:TVY262179 UFU262167:UFU262179 UPQ262167:UPQ262179 UZM262167:UZM262179 VJI262167:VJI262179 VTE262167:VTE262179 WDA262167:WDA262179 WMW262167:WMW262179 WWS262167:WWS262179 AK327703:AK327715 KG327703:KG327715 UC327703:UC327715 ADY327703:ADY327715 ANU327703:ANU327715 AXQ327703:AXQ327715 BHM327703:BHM327715 BRI327703:BRI327715 CBE327703:CBE327715 CLA327703:CLA327715 CUW327703:CUW327715 DES327703:DES327715 DOO327703:DOO327715 DYK327703:DYK327715 EIG327703:EIG327715 ESC327703:ESC327715 FBY327703:FBY327715 FLU327703:FLU327715 FVQ327703:FVQ327715 GFM327703:GFM327715 GPI327703:GPI327715 GZE327703:GZE327715 HJA327703:HJA327715 HSW327703:HSW327715 ICS327703:ICS327715 IMO327703:IMO327715 IWK327703:IWK327715 JGG327703:JGG327715 JQC327703:JQC327715 JZY327703:JZY327715 KJU327703:KJU327715 KTQ327703:KTQ327715 LDM327703:LDM327715 LNI327703:LNI327715 LXE327703:LXE327715 MHA327703:MHA327715 MQW327703:MQW327715 NAS327703:NAS327715 NKO327703:NKO327715 NUK327703:NUK327715 OEG327703:OEG327715 OOC327703:OOC327715 OXY327703:OXY327715 PHU327703:PHU327715 PRQ327703:PRQ327715 QBM327703:QBM327715 QLI327703:QLI327715 QVE327703:QVE327715 RFA327703:RFA327715 ROW327703:ROW327715 RYS327703:RYS327715 SIO327703:SIO327715 SSK327703:SSK327715 TCG327703:TCG327715 TMC327703:TMC327715 TVY327703:TVY327715 UFU327703:UFU327715 UPQ327703:UPQ327715 UZM327703:UZM327715 VJI327703:VJI327715 VTE327703:VTE327715 WDA327703:WDA327715 WMW327703:WMW327715 WWS327703:WWS327715 AK393239:AK393251 KG393239:KG393251 UC393239:UC393251 ADY393239:ADY393251 ANU393239:ANU393251 AXQ393239:AXQ393251 BHM393239:BHM393251 BRI393239:BRI393251 CBE393239:CBE393251 CLA393239:CLA393251 CUW393239:CUW393251 DES393239:DES393251 DOO393239:DOO393251 DYK393239:DYK393251 EIG393239:EIG393251 ESC393239:ESC393251 FBY393239:FBY393251 FLU393239:FLU393251 FVQ393239:FVQ393251 GFM393239:GFM393251 GPI393239:GPI393251 GZE393239:GZE393251 HJA393239:HJA393251 HSW393239:HSW393251 ICS393239:ICS393251 IMO393239:IMO393251 IWK393239:IWK393251 JGG393239:JGG393251 JQC393239:JQC393251 JZY393239:JZY393251 KJU393239:KJU393251 KTQ393239:KTQ393251 LDM393239:LDM393251 LNI393239:LNI393251 LXE393239:LXE393251 MHA393239:MHA393251 MQW393239:MQW393251 NAS393239:NAS393251 NKO393239:NKO393251 NUK393239:NUK393251 OEG393239:OEG393251 OOC393239:OOC393251 OXY393239:OXY393251 PHU393239:PHU393251 PRQ393239:PRQ393251 QBM393239:QBM393251 QLI393239:QLI393251 QVE393239:QVE393251 RFA393239:RFA393251 ROW393239:ROW393251 RYS393239:RYS393251 SIO393239:SIO393251 SSK393239:SSK393251 TCG393239:TCG393251 TMC393239:TMC393251 TVY393239:TVY393251 UFU393239:UFU393251 UPQ393239:UPQ393251 UZM393239:UZM393251 VJI393239:VJI393251 VTE393239:VTE393251 WDA393239:WDA393251 WMW393239:WMW393251 WWS393239:WWS393251 AK458775:AK458787 KG458775:KG458787 UC458775:UC458787 ADY458775:ADY458787 ANU458775:ANU458787 AXQ458775:AXQ458787 BHM458775:BHM458787 BRI458775:BRI458787 CBE458775:CBE458787 CLA458775:CLA458787 CUW458775:CUW458787 DES458775:DES458787 DOO458775:DOO458787 DYK458775:DYK458787 EIG458775:EIG458787 ESC458775:ESC458787 FBY458775:FBY458787 FLU458775:FLU458787 FVQ458775:FVQ458787 GFM458775:GFM458787 GPI458775:GPI458787 GZE458775:GZE458787 HJA458775:HJA458787 HSW458775:HSW458787 ICS458775:ICS458787 IMO458775:IMO458787 IWK458775:IWK458787 JGG458775:JGG458787 JQC458775:JQC458787 JZY458775:JZY458787 KJU458775:KJU458787 KTQ458775:KTQ458787 LDM458775:LDM458787 LNI458775:LNI458787 LXE458775:LXE458787 MHA458775:MHA458787 MQW458775:MQW458787 NAS458775:NAS458787 NKO458775:NKO458787 NUK458775:NUK458787 OEG458775:OEG458787 OOC458775:OOC458787 OXY458775:OXY458787 PHU458775:PHU458787 PRQ458775:PRQ458787 QBM458775:QBM458787 QLI458775:QLI458787 QVE458775:QVE458787 RFA458775:RFA458787 ROW458775:ROW458787 RYS458775:RYS458787 SIO458775:SIO458787 SSK458775:SSK458787 TCG458775:TCG458787 TMC458775:TMC458787 TVY458775:TVY458787 UFU458775:UFU458787 UPQ458775:UPQ458787 UZM458775:UZM458787 VJI458775:VJI458787 VTE458775:VTE458787 WDA458775:WDA458787 WMW458775:WMW458787 WWS458775:WWS458787 AK524311:AK524323 KG524311:KG524323 UC524311:UC524323 ADY524311:ADY524323 ANU524311:ANU524323 AXQ524311:AXQ524323 BHM524311:BHM524323 BRI524311:BRI524323 CBE524311:CBE524323 CLA524311:CLA524323 CUW524311:CUW524323 DES524311:DES524323 DOO524311:DOO524323 DYK524311:DYK524323 EIG524311:EIG524323 ESC524311:ESC524323 FBY524311:FBY524323 FLU524311:FLU524323 FVQ524311:FVQ524323 GFM524311:GFM524323 GPI524311:GPI524323 GZE524311:GZE524323 HJA524311:HJA524323 HSW524311:HSW524323 ICS524311:ICS524323 IMO524311:IMO524323 IWK524311:IWK524323 JGG524311:JGG524323 JQC524311:JQC524323 JZY524311:JZY524323 KJU524311:KJU524323 KTQ524311:KTQ524323 LDM524311:LDM524323 LNI524311:LNI524323 LXE524311:LXE524323 MHA524311:MHA524323 MQW524311:MQW524323 NAS524311:NAS524323 NKO524311:NKO524323 NUK524311:NUK524323 OEG524311:OEG524323 OOC524311:OOC524323 OXY524311:OXY524323 PHU524311:PHU524323 PRQ524311:PRQ524323 QBM524311:QBM524323 QLI524311:QLI524323 QVE524311:QVE524323 RFA524311:RFA524323 ROW524311:ROW524323 RYS524311:RYS524323 SIO524311:SIO524323 SSK524311:SSK524323 TCG524311:TCG524323 TMC524311:TMC524323 TVY524311:TVY524323 UFU524311:UFU524323 UPQ524311:UPQ524323 UZM524311:UZM524323 VJI524311:VJI524323 VTE524311:VTE524323 WDA524311:WDA524323 WMW524311:WMW524323 WWS524311:WWS524323 AK589847:AK589859 KG589847:KG589859 UC589847:UC589859 ADY589847:ADY589859 ANU589847:ANU589859 AXQ589847:AXQ589859 BHM589847:BHM589859 BRI589847:BRI589859 CBE589847:CBE589859 CLA589847:CLA589859 CUW589847:CUW589859 DES589847:DES589859 DOO589847:DOO589859 DYK589847:DYK589859 EIG589847:EIG589859 ESC589847:ESC589859 FBY589847:FBY589859 FLU589847:FLU589859 FVQ589847:FVQ589859 GFM589847:GFM589859 GPI589847:GPI589859 GZE589847:GZE589859 HJA589847:HJA589859 HSW589847:HSW589859 ICS589847:ICS589859 IMO589847:IMO589859 IWK589847:IWK589859 JGG589847:JGG589859 JQC589847:JQC589859 JZY589847:JZY589859 KJU589847:KJU589859 KTQ589847:KTQ589859 LDM589847:LDM589859 LNI589847:LNI589859 LXE589847:LXE589859 MHA589847:MHA589859 MQW589847:MQW589859 NAS589847:NAS589859 NKO589847:NKO589859 NUK589847:NUK589859 OEG589847:OEG589859 OOC589847:OOC589859 OXY589847:OXY589859 PHU589847:PHU589859 PRQ589847:PRQ589859 QBM589847:QBM589859 QLI589847:QLI589859 QVE589847:QVE589859 RFA589847:RFA589859 ROW589847:ROW589859 RYS589847:RYS589859 SIO589847:SIO589859 SSK589847:SSK589859 TCG589847:TCG589859 TMC589847:TMC589859 TVY589847:TVY589859 UFU589847:UFU589859 UPQ589847:UPQ589859 UZM589847:UZM589859 VJI589847:VJI589859 VTE589847:VTE589859 WDA589847:WDA589859 WMW589847:WMW589859 WWS589847:WWS589859 AK655383:AK655395 KG655383:KG655395 UC655383:UC655395 ADY655383:ADY655395 ANU655383:ANU655395 AXQ655383:AXQ655395 BHM655383:BHM655395 BRI655383:BRI655395 CBE655383:CBE655395 CLA655383:CLA655395 CUW655383:CUW655395 DES655383:DES655395 DOO655383:DOO655395 DYK655383:DYK655395 EIG655383:EIG655395 ESC655383:ESC655395 FBY655383:FBY655395 FLU655383:FLU655395 FVQ655383:FVQ655395 GFM655383:GFM655395 GPI655383:GPI655395 GZE655383:GZE655395 HJA655383:HJA655395 HSW655383:HSW655395 ICS655383:ICS655395 IMO655383:IMO655395 IWK655383:IWK655395 JGG655383:JGG655395 JQC655383:JQC655395 JZY655383:JZY655395 KJU655383:KJU655395 KTQ655383:KTQ655395 LDM655383:LDM655395 LNI655383:LNI655395 LXE655383:LXE655395 MHA655383:MHA655395 MQW655383:MQW655395 NAS655383:NAS655395 NKO655383:NKO655395 NUK655383:NUK655395 OEG655383:OEG655395 OOC655383:OOC655395 OXY655383:OXY655395 PHU655383:PHU655395 PRQ655383:PRQ655395 QBM655383:QBM655395 QLI655383:QLI655395 QVE655383:QVE655395 RFA655383:RFA655395 ROW655383:ROW655395 RYS655383:RYS655395 SIO655383:SIO655395 SSK655383:SSK655395 TCG655383:TCG655395 TMC655383:TMC655395 TVY655383:TVY655395 UFU655383:UFU655395 UPQ655383:UPQ655395 UZM655383:UZM655395 VJI655383:VJI655395 VTE655383:VTE655395 WDA655383:WDA655395 WMW655383:WMW655395 WWS655383:WWS655395 AK720919:AK720931 KG720919:KG720931 UC720919:UC720931 ADY720919:ADY720931 ANU720919:ANU720931 AXQ720919:AXQ720931 BHM720919:BHM720931 BRI720919:BRI720931 CBE720919:CBE720931 CLA720919:CLA720931 CUW720919:CUW720931 DES720919:DES720931 DOO720919:DOO720931 DYK720919:DYK720931 EIG720919:EIG720931 ESC720919:ESC720931 FBY720919:FBY720931 FLU720919:FLU720931 FVQ720919:FVQ720931 GFM720919:GFM720931 GPI720919:GPI720931 GZE720919:GZE720931 HJA720919:HJA720931 HSW720919:HSW720931 ICS720919:ICS720931 IMO720919:IMO720931 IWK720919:IWK720931 JGG720919:JGG720931 JQC720919:JQC720931 JZY720919:JZY720931 KJU720919:KJU720931 KTQ720919:KTQ720931 LDM720919:LDM720931 LNI720919:LNI720931 LXE720919:LXE720931 MHA720919:MHA720931 MQW720919:MQW720931 NAS720919:NAS720931 NKO720919:NKO720931 NUK720919:NUK720931 OEG720919:OEG720931 OOC720919:OOC720931 OXY720919:OXY720931 PHU720919:PHU720931 PRQ720919:PRQ720931 QBM720919:QBM720931 QLI720919:QLI720931 QVE720919:QVE720931 RFA720919:RFA720931 ROW720919:ROW720931 RYS720919:RYS720931 SIO720919:SIO720931 SSK720919:SSK720931 TCG720919:TCG720931 TMC720919:TMC720931 TVY720919:TVY720931 UFU720919:UFU720931 UPQ720919:UPQ720931 UZM720919:UZM720931 VJI720919:VJI720931 VTE720919:VTE720931 WDA720919:WDA720931 WMW720919:WMW720931 WWS720919:WWS720931 AK786455:AK786467 KG786455:KG786467 UC786455:UC786467 ADY786455:ADY786467 ANU786455:ANU786467 AXQ786455:AXQ786467 BHM786455:BHM786467 BRI786455:BRI786467 CBE786455:CBE786467 CLA786455:CLA786467 CUW786455:CUW786467 DES786455:DES786467 DOO786455:DOO786467 DYK786455:DYK786467 EIG786455:EIG786467 ESC786455:ESC786467 FBY786455:FBY786467 FLU786455:FLU786467 FVQ786455:FVQ786467 GFM786455:GFM786467 GPI786455:GPI786467 GZE786455:GZE786467 HJA786455:HJA786467 HSW786455:HSW786467 ICS786455:ICS786467 IMO786455:IMO786467 IWK786455:IWK786467 JGG786455:JGG786467 JQC786455:JQC786467 JZY786455:JZY786467 KJU786455:KJU786467 KTQ786455:KTQ786467 LDM786455:LDM786467 LNI786455:LNI786467 LXE786455:LXE786467 MHA786455:MHA786467 MQW786455:MQW786467 NAS786455:NAS786467 NKO786455:NKO786467 NUK786455:NUK786467 OEG786455:OEG786467 OOC786455:OOC786467 OXY786455:OXY786467 PHU786455:PHU786467 PRQ786455:PRQ786467 QBM786455:QBM786467 QLI786455:QLI786467 QVE786455:QVE786467 RFA786455:RFA786467 ROW786455:ROW786467 RYS786455:RYS786467 SIO786455:SIO786467 SSK786455:SSK786467 TCG786455:TCG786467 TMC786455:TMC786467 TVY786455:TVY786467 UFU786455:UFU786467 UPQ786455:UPQ786467 UZM786455:UZM786467 VJI786455:VJI786467 VTE786455:VTE786467 WDA786455:WDA786467 WMW786455:WMW786467 WWS786455:WWS786467 AK851991:AK852003 KG851991:KG852003 UC851991:UC852003 ADY851991:ADY852003 ANU851991:ANU852003 AXQ851991:AXQ852003 BHM851991:BHM852003 BRI851991:BRI852003 CBE851991:CBE852003 CLA851991:CLA852003 CUW851991:CUW852003 DES851991:DES852003 DOO851991:DOO852003 DYK851991:DYK852003 EIG851991:EIG852003 ESC851991:ESC852003 FBY851991:FBY852003 FLU851991:FLU852003 FVQ851991:FVQ852003 GFM851991:GFM852003 GPI851991:GPI852003 GZE851991:GZE852003 HJA851991:HJA852003 HSW851991:HSW852003 ICS851991:ICS852003 IMO851991:IMO852003 IWK851991:IWK852003 JGG851991:JGG852003 JQC851991:JQC852003 JZY851991:JZY852003 KJU851991:KJU852003 KTQ851991:KTQ852003 LDM851991:LDM852003 LNI851991:LNI852003 LXE851991:LXE852003 MHA851991:MHA852003 MQW851991:MQW852003 NAS851991:NAS852003 NKO851991:NKO852003 NUK851991:NUK852003 OEG851991:OEG852003 OOC851991:OOC852003 OXY851991:OXY852003 PHU851991:PHU852003 PRQ851991:PRQ852003 QBM851991:QBM852003 QLI851991:QLI852003 QVE851991:QVE852003 RFA851991:RFA852003 ROW851991:ROW852003 RYS851991:RYS852003 SIO851991:SIO852003 SSK851991:SSK852003 TCG851991:TCG852003 TMC851991:TMC852003 TVY851991:TVY852003 UFU851991:UFU852003 UPQ851991:UPQ852003 UZM851991:UZM852003 VJI851991:VJI852003 VTE851991:VTE852003 WDA851991:WDA852003 WMW851991:WMW852003 WWS851991:WWS852003 AK917527:AK917539 KG917527:KG917539 UC917527:UC917539 ADY917527:ADY917539 ANU917527:ANU917539 AXQ917527:AXQ917539 BHM917527:BHM917539 BRI917527:BRI917539 CBE917527:CBE917539 CLA917527:CLA917539 CUW917527:CUW917539 DES917527:DES917539 DOO917527:DOO917539 DYK917527:DYK917539 EIG917527:EIG917539 ESC917527:ESC917539 FBY917527:FBY917539 FLU917527:FLU917539 FVQ917527:FVQ917539 GFM917527:GFM917539 GPI917527:GPI917539 GZE917527:GZE917539 HJA917527:HJA917539 HSW917527:HSW917539 ICS917527:ICS917539 IMO917527:IMO917539 IWK917527:IWK917539 JGG917527:JGG917539 JQC917527:JQC917539 JZY917527:JZY917539 KJU917527:KJU917539 KTQ917527:KTQ917539 LDM917527:LDM917539 LNI917527:LNI917539 LXE917527:LXE917539 MHA917527:MHA917539 MQW917527:MQW917539 NAS917527:NAS917539 NKO917527:NKO917539 NUK917527:NUK917539 OEG917527:OEG917539 OOC917527:OOC917539 OXY917527:OXY917539 PHU917527:PHU917539 PRQ917527:PRQ917539 QBM917527:QBM917539 QLI917527:QLI917539 QVE917527:QVE917539 RFA917527:RFA917539 ROW917527:ROW917539 RYS917527:RYS917539 SIO917527:SIO917539 SSK917527:SSK917539 TCG917527:TCG917539 TMC917527:TMC917539 TVY917527:TVY917539 UFU917527:UFU917539 UPQ917527:UPQ917539 UZM917527:UZM917539 VJI917527:VJI917539 VTE917527:VTE917539 WDA917527:WDA917539 WMW917527:WMW917539 WWS917527:WWS917539 AK983063:AK983075 KG983063:KG983075 UC983063:UC983075 ADY983063:ADY983075 ANU983063:ANU983075 AXQ983063:AXQ983075 BHM983063:BHM983075 BRI983063:BRI983075 CBE983063:CBE983075 CLA983063:CLA983075 CUW983063:CUW983075 DES983063:DES983075 DOO983063:DOO983075 DYK983063:DYK983075 EIG983063:EIG983075 ESC983063:ESC983075 FBY983063:FBY983075 FLU983063:FLU983075 FVQ983063:FVQ983075 GFM983063:GFM983075 GPI983063:GPI983075 GZE983063:GZE983075 HJA983063:HJA983075 HSW983063:HSW983075 ICS983063:ICS983075 IMO983063:IMO983075 IWK983063:IWK983075 JGG983063:JGG983075 JQC983063:JQC983075 JZY983063:JZY983075 KJU983063:KJU983075 KTQ983063:KTQ983075 LDM983063:LDM983075 LNI983063:LNI983075 LXE983063:LXE983075 MHA983063:MHA983075 MQW983063:MQW983075 NAS983063:NAS983075 NKO983063:NKO983075 NUK983063:NUK983075 OEG983063:OEG983075 OOC983063:OOC983075 OXY983063:OXY983075 PHU983063:PHU983075 PRQ983063:PRQ983075 QBM983063:QBM983075 QLI983063:QLI983075 QVE983063:QVE983075 RFA983063:RFA983075 ROW983063:ROW983075 RYS983063:RYS983075 SIO983063:SIO983075 SSK983063:SSK983075 TCG983063:TCG983075 TMC983063:TMC983075 TVY983063:TVY983075 UFU983063:UFU983075 UPQ983063:UPQ983075 UZM983063:UZM983075 VJI983063:VJI983075 VTE983063:VTE983075 WDA983063:WDA983075 WMW983063:WMW983075 WWS983063:WWS983075" xr:uid="{CE6C88C6-4842-42DE-A30A-5B236ECFA625}">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D15:AD17 JZ15:JZ17 TV15:TV17 ADR15:ADR17 ANN15:ANN17 AXJ15:AXJ17 BHF15:BHF17 BRB15:BRB17 CAX15:CAX17 CKT15:CKT17 CUP15:CUP17 DEL15:DEL17 DOH15:DOH17 DYD15:DYD17 EHZ15:EHZ17 ERV15:ERV17 FBR15:FBR17 FLN15:FLN17 FVJ15:FVJ17 GFF15:GFF17 GPB15:GPB17 GYX15:GYX17 HIT15:HIT17 HSP15:HSP17 ICL15:ICL17 IMH15:IMH17 IWD15:IWD17 JFZ15:JFZ17 JPV15:JPV17 JZR15:JZR17 KJN15:KJN17 KTJ15:KTJ17 LDF15:LDF17 LNB15:LNB17 LWX15:LWX17 MGT15:MGT17 MQP15:MQP17 NAL15:NAL17 NKH15:NKH17 NUD15:NUD17 ODZ15:ODZ17 ONV15:ONV17 OXR15:OXR17 PHN15:PHN17 PRJ15:PRJ17 QBF15:QBF17 QLB15:QLB17 QUX15:QUX17 RET15:RET17 ROP15:ROP17 RYL15:RYL17 SIH15:SIH17 SSD15:SSD17 TBZ15:TBZ17 TLV15:TLV17 TVR15:TVR17 UFN15:UFN17 UPJ15:UPJ17 UZF15:UZF17 VJB15:VJB17 VSX15:VSX17 WCT15:WCT17 WMP15:WMP17 WWL15:WWL17 AD65551:AD65553 JZ65551:JZ65553 TV65551:TV65553 ADR65551:ADR65553 ANN65551:ANN65553 AXJ65551:AXJ65553 BHF65551:BHF65553 BRB65551:BRB65553 CAX65551:CAX65553 CKT65551:CKT65553 CUP65551:CUP65553 DEL65551:DEL65553 DOH65551:DOH65553 DYD65551:DYD65553 EHZ65551:EHZ65553 ERV65551:ERV65553 FBR65551:FBR65553 FLN65551:FLN65553 FVJ65551:FVJ65553 GFF65551:GFF65553 GPB65551:GPB65553 GYX65551:GYX65553 HIT65551:HIT65553 HSP65551:HSP65553 ICL65551:ICL65553 IMH65551:IMH65553 IWD65551:IWD65553 JFZ65551:JFZ65553 JPV65551:JPV65553 JZR65551:JZR65553 KJN65551:KJN65553 KTJ65551:KTJ65553 LDF65551:LDF65553 LNB65551:LNB65553 LWX65551:LWX65553 MGT65551:MGT65553 MQP65551:MQP65553 NAL65551:NAL65553 NKH65551:NKH65553 NUD65551:NUD65553 ODZ65551:ODZ65553 ONV65551:ONV65553 OXR65551:OXR65553 PHN65551:PHN65553 PRJ65551:PRJ65553 QBF65551:QBF65553 QLB65551:QLB65553 QUX65551:QUX65553 RET65551:RET65553 ROP65551:ROP65553 RYL65551:RYL65553 SIH65551:SIH65553 SSD65551:SSD65553 TBZ65551:TBZ65553 TLV65551:TLV65553 TVR65551:TVR65553 UFN65551:UFN65553 UPJ65551:UPJ65553 UZF65551:UZF65553 VJB65551:VJB65553 VSX65551:VSX65553 WCT65551:WCT65553 WMP65551:WMP65553 WWL65551:WWL65553 AD131087:AD131089 JZ131087:JZ131089 TV131087:TV131089 ADR131087:ADR131089 ANN131087:ANN131089 AXJ131087:AXJ131089 BHF131087:BHF131089 BRB131087:BRB131089 CAX131087:CAX131089 CKT131087:CKT131089 CUP131087:CUP131089 DEL131087:DEL131089 DOH131087:DOH131089 DYD131087:DYD131089 EHZ131087:EHZ131089 ERV131087:ERV131089 FBR131087:FBR131089 FLN131087:FLN131089 FVJ131087:FVJ131089 GFF131087:GFF131089 GPB131087:GPB131089 GYX131087:GYX131089 HIT131087:HIT131089 HSP131087:HSP131089 ICL131087:ICL131089 IMH131087:IMH131089 IWD131087:IWD131089 JFZ131087:JFZ131089 JPV131087:JPV131089 JZR131087:JZR131089 KJN131087:KJN131089 KTJ131087:KTJ131089 LDF131087:LDF131089 LNB131087:LNB131089 LWX131087:LWX131089 MGT131087:MGT131089 MQP131087:MQP131089 NAL131087:NAL131089 NKH131087:NKH131089 NUD131087:NUD131089 ODZ131087:ODZ131089 ONV131087:ONV131089 OXR131087:OXR131089 PHN131087:PHN131089 PRJ131087:PRJ131089 QBF131087:QBF131089 QLB131087:QLB131089 QUX131087:QUX131089 RET131087:RET131089 ROP131087:ROP131089 RYL131087:RYL131089 SIH131087:SIH131089 SSD131087:SSD131089 TBZ131087:TBZ131089 TLV131087:TLV131089 TVR131087:TVR131089 UFN131087:UFN131089 UPJ131087:UPJ131089 UZF131087:UZF131089 VJB131087:VJB131089 VSX131087:VSX131089 WCT131087:WCT131089 WMP131087:WMP131089 WWL131087:WWL131089 AD196623:AD196625 JZ196623:JZ196625 TV196623:TV196625 ADR196623:ADR196625 ANN196623:ANN196625 AXJ196623:AXJ196625 BHF196623:BHF196625 BRB196623:BRB196625 CAX196623:CAX196625 CKT196623:CKT196625 CUP196623:CUP196625 DEL196623:DEL196625 DOH196623:DOH196625 DYD196623:DYD196625 EHZ196623:EHZ196625 ERV196623:ERV196625 FBR196623:FBR196625 FLN196623:FLN196625 FVJ196623:FVJ196625 GFF196623:GFF196625 GPB196623:GPB196625 GYX196623:GYX196625 HIT196623:HIT196625 HSP196623:HSP196625 ICL196623:ICL196625 IMH196623:IMH196625 IWD196623:IWD196625 JFZ196623:JFZ196625 JPV196623:JPV196625 JZR196623:JZR196625 KJN196623:KJN196625 KTJ196623:KTJ196625 LDF196623:LDF196625 LNB196623:LNB196625 LWX196623:LWX196625 MGT196623:MGT196625 MQP196623:MQP196625 NAL196623:NAL196625 NKH196623:NKH196625 NUD196623:NUD196625 ODZ196623:ODZ196625 ONV196623:ONV196625 OXR196623:OXR196625 PHN196623:PHN196625 PRJ196623:PRJ196625 QBF196623:QBF196625 QLB196623:QLB196625 QUX196623:QUX196625 RET196623:RET196625 ROP196623:ROP196625 RYL196623:RYL196625 SIH196623:SIH196625 SSD196623:SSD196625 TBZ196623:TBZ196625 TLV196623:TLV196625 TVR196623:TVR196625 UFN196623:UFN196625 UPJ196623:UPJ196625 UZF196623:UZF196625 VJB196623:VJB196625 VSX196623:VSX196625 WCT196623:WCT196625 WMP196623:WMP196625 WWL196623:WWL196625 AD262159:AD262161 JZ262159:JZ262161 TV262159:TV262161 ADR262159:ADR262161 ANN262159:ANN262161 AXJ262159:AXJ262161 BHF262159:BHF262161 BRB262159:BRB262161 CAX262159:CAX262161 CKT262159:CKT262161 CUP262159:CUP262161 DEL262159:DEL262161 DOH262159:DOH262161 DYD262159:DYD262161 EHZ262159:EHZ262161 ERV262159:ERV262161 FBR262159:FBR262161 FLN262159:FLN262161 FVJ262159:FVJ262161 GFF262159:GFF262161 GPB262159:GPB262161 GYX262159:GYX262161 HIT262159:HIT262161 HSP262159:HSP262161 ICL262159:ICL262161 IMH262159:IMH262161 IWD262159:IWD262161 JFZ262159:JFZ262161 JPV262159:JPV262161 JZR262159:JZR262161 KJN262159:KJN262161 KTJ262159:KTJ262161 LDF262159:LDF262161 LNB262159:LNB262161 LWX262159:LWX262161 MGT262159:MGT262161 MQP262159:MQP262161 NAL262159:NAL262161 NKH262159:NKH262161 NUD262159:NUD262161 ODZ262159:ODZ262161 ONV262159:ONV262161 OXR262159:OXR262161 PHN262159:PHN262161 PRJ262159:PRJ262161 QBF262159:QBF262161 QLB262159:QLB262161 QUX262159:QUX262161 RET262159:RET262161 ROP262159:ROP262161 RYL262159:RYL262161 SIH262159:SIH262161 SSD262159:SSD262161 TBZ262159:TBZ262161 TLV262159:TLV262161 TVR262159:TVR262161 UFN262159:UFN262161 UPJ262159:UPJ262161 UZF262159:UZF262161 VJB262159:VJB262161 VSX262159:VSX262161 WCT262159:WCT262161 WMP262159:WMP262161 WWL262159:WWL262161 AD327695:AD327697 JZ327695:JZ327697 TV327695:TV327697 ADR327695:ADR327697 ANN327695:ANN327697 AXJ327695:AXJ327697 BHF327695:BHF327697 BRB327695:BRB327697 CAX327695:CAX327697 CKT327695:CKT327697 CUP327695:CUP327697 DEL327695:DEL327697 DOH327695:DOH327697 DYD327695:DYD327697 EHZ327695:EHZ327697 ERV327695:ERV327697 FBR327695:FBR327697 FLN327695:FLN327697 FVJ327695:FVJ327697 GFF327695:GFF327697 GPB327695:GPB327697 GYX327695:GYX327697 HIT327695:HIT327697 HSP327695:HSP327697 ICL327695:ICL327697 IMH327695:IMH327697 IWD327695:IWD327697 JFZ327695:JFZ327697 JPV327695:JPV327697 JZR327695:JZR327697 KJN327695:KJN327697 KTJ327695:KTJ327697 LDF327695:LDF327697 LNB327695:LNB327697 LWX327695:LWX327697 MGT327695:MGT327697 MQP327695:MQP327697 NAL327695:NAL327697 NKH327695:NKH327697 NUD327695:NUD327697 ODZ327695:ODZ327697 ONV327695:ONV327697 OXR327695:OXR327697 PHN327695:PHN327697 PRJ327695:PRJ327697 QBF327695:QBF327697 QLB327695:QLB327697 QUX327695:QUX327697 RET327695:RET327697 ROP327695:ROP327697 RYL327695:RYL327697 SIH327695:SIH327697 SSD327695:SSD327697 TBZ327695:TBZ327697 TLV327695:TLV327697 TVR327695:TVR327697 UFN327695:UFN327697 UPJ327695:UPJ327697 UZF327695:UZF327697 VJB327695:VJB327697 VSX327695:VSX327697 WCT327695:WCT327697 WMP327695:WMP327697 WWL327695:WWL327697 AD393231:AD393233 JZ393231:JZ393233 TV393231:TV393233 ADR393231:ADR393233 ANN393231:ANN393233 AXJ393231:AXJ393233 BHF393231:BHF393233 BRB393231:BRB393233 CAX393231:CAX393233 CKT393231:CKT393233 CUP393231:CUP393233 DEL393231:DEL393233 DOH393231:DOH393233 DYD393231:DYD393233 EHZ393231:EHZ393233 ERV393231:ERV393233 FBR393231:FBR393233 FLN393231:FLN393233 FVJ393231:FVJ393233 GFF393231:GFF393233 GPB393231:GPB393233 GYX393231:GYX393233 HIT393231:HIT393233 HSP393231:HSP393233 ICL393231:ICL393233 IMH393231:IMH393233 IWD393231:IWD393233 JFZ393231:JFZ393233 JPV393231:JPV393233 JZR393231:JZR393233 KJN393231:KJN393233 KTJ393231:KTJ393233 LDF393231:LDF393233 LNB393231:LNB393233 LWX393231:LWX393233 MGT393231:MGT393233 MQP393231:MQP393233 NAL393231:NAL393233 NKH393231:NKH393233 NUD393231:NUD393233 ODZ393231:ODZ393233 ONV393231:ONV393233 OXR393231:OXR393233 PHN393231:PHN393233 PRJ393231:PRJ393233 QBF393231:QBF393233 QLB393231:QLB393233 QUX393231:QUX393233 RET393231:RET393233 ROP393231:ROP393233 RYL393231:RYL393233 SIH393231:SIH393233 SSD393231:SSD393233 TBZ393231:TBZ393233 TLV393231:TLV393233 TVR393231:TVR393233 UFN393231:UFN393233 UPJ393231:UPJ393233 UZF393231:UZF393233 VJB393231:VJB393233 VSX393231:VSX393233 WCT393231:WCT393233 WMP393231:WMP393233 WWL393231:WWL393233 AD458767:AD458769 JZ458767:JZ458769 TV458767:TV458769 ADR458767:ADR458769 ANN458767:ANN458769 AXJ458767:AXJ458769 BHF458767:BHF458769 BRB458767:BRB458769 CAX458767:CAX458769 CKT458767:CKT458769 CUP458767:CUP458769 DEL458767:DEL458769 DOH458767:DOH458769 DYD458767:DYD458769 EHZ458767:EHZ458769 ERV458767:ERV458769 FBR458767:FBR458769 FLN458767:FLN458769 FVJ458767:FVJ458769 GFF458767:GFF458769 GPB458767:GPB458769 GYX458767:GYX458769 HIT458767:HIT458769 HSP458767:HSP458769 ICL458767:ICL458769 IMH458767:IMH458769 IWD458767:IWD458769 JFZ458767:JFZ458769 JPV458767:JPV458769 JZR458767:JZR458769 KJN458767:KJN458769 KTJ458767:KTJ458769 LDF458767:LDF458769 LNB458767:LNB458769 LWX458767:LWX458769 MGT458767:MGT458769 MQP458767:MQP458769 NAL458767:NAL458769 NKH458767:NKH458769 NUD458767:NUD458769 ODZ458767:ODZ458769 ONV458767:ONV458769 OXR458767:OXR458769 PHN458767:PHN458769 PRJ458767:PRJ458769 QBF458767:QBF458769 QLB458767:QLB458769 QUX458767:QUX458769 RET458767:RET458769 ROP458767:ROP458769 RYL458767:RYL458769 SIH458767:SIH458769 SSD458767:SSD458769 TBZ458767:TBZ458769 TLV458767:TLV458769 TVR458767:TVR458769 UFN458767:UFN458769 UPJ458767:UPJ458769 UZF458767:UZF458769 VJB458767:VJB458769 VSX458767:VSX458769 WCT458767:WCT458769 WMP458767:WMP458769 WWL458767:WWL458769 AD524303:AD524305 JZ524303:JZ524305 TV524303:TV524305 ADR524303:ADR524305 ANN524303:ANN524305 AXJ524303:AXJ524305 BHF524303:BHF524305 BRB524303:BRB524305 CAX524303:CAX524305 CKT524303:CKT524305 CUP524303:CUP524305 DEL524303:DEL524305 DOH524303:DOH524305 DYD524303:DYD524305 EHZ524303:EHZ524305 ERV524303:ERV524305 FBR524303:FBR524305 FLN524303:FLN524305 FVJ524303:FVJ524305 GFF524303:GFF524305 GPB524303:GPB524305 GYX524303:GYX524305 HIT524303:HIT524305 HSP524303:HSP524305 ICL524303:ICL524305 IMH524303:IMH524305 IWD524303:IWD524305 JFZ524303:JFZ524305 JPV524303:JPV524305 JZR524303:JZR524305 KJN524303:KJN524305 KTJ524303:KTJ524305 LDF524303:LDF524305 LNB524303:LNB524305 LWX524303:LWX524305 MGT524303:MGT524305 MQP524303:MQP524305 NAL524303:NAL524305 NKH524303:NKH524305 NUD524303:NUD524305 ODZ524303:ODZ524305 ONV524303:ONV524305 OXR524303:OXR524305 PHN524303:PHN524305 PRJ524303:PRJ524305 QBF524303:QBF524305 QLB524303:QLB524305 QUX524303:QUX524305 RET524303:RET524305 ROP524303:ROP524305 RYL524303:RYL524305 SIH524303:SIH524305 SSD524303:SSD524305 TBZ524303:TBZ524305 TLV524303:TLV524305 TVR524303:TVR524305 UFN524303:UFN524305 UPJ524303:UPJ524305 UZF524303:UZF524305 VJB524303:VJB524305 VSX524303:VSX524305 WCT524303:WCT524305 WMP524303:WMP524305 WWL524303:WWL524305 AD589839:AD589841 JZ589839:JZ589841 TV589839:TV589841 ADR589839:ADR589841 ANN589839:ANN589841 AXJ589839:AXJ589841 BHF589839:BHF589841 BRB589839:BRB589841 CAX589839:CAX589841 CKT589839:CKT589841 CUP589839:CUP589841 DEL589839:DEL589841 DOH589839:DOH589841 DYD589839:DYD589841 EHZ589839:EHZ589841 ERV589839:ERV589841 FBR589839:FBR589841 FLN589839:FLN589841 FVJ589839:FVJ589841 GFF589839:GFF589841 GPB589839:GPB589841 GYX589839:GYX589841 HIT589839:HIT589841 HSP589839:HSP589841 ICL589839:ICL589841 IMH589839:IMH589841 IWD589839:IWD589841 JFZ589839:JFZ589841 JPV589839:JPV589841 JZR589839:JZR589841 KJN589839:KJN589841 KTJ589839:KTJ589841 LDF589839:LDF589841 LNB589839:LNB589841 LWX589839:LWX589841 MGT589839:MGT589841 MQP589839:MQP589841 NAL589839:NAL589841 NKH589839:NKH589841 NUD589839:NUD589841 ODZ589839:ODZ589841 ONV589839:ONV589841 OXR589839:OXR589841 PHN589839:PHN589841 PRJ589839:PRJ589841 QBF589839:QBF589841 QLB589839:QLB589841 QUX589839:QUX589841 RET589839:RET589841 ROP589839:ROP589841 RYL589839:RYL589841 SIH589839:SIH589841 SSD589839:SSD589841 TBZ589839:TBZ589841 TLV589839:TLV589841 TVR589839:TVR589841 UFN589839:UFN589841 UPJ589839:UPJ589841 UZF589839:UZF589841 VJB589839:VJB589841 VSX589839:VSX589841 WCT589839:WCT589841 WMP589839:WMP589841 WWL589839:WWL589841 AD655375:AD655377 JZ655375:JZ655377 TV655375:TV655377 ADR655375:ADR655377 ANN655375:ANN655377 AXJ655375:AXJ655377 BHF655375:BHF655377 BRB655375:BRB655377 CAX655375:CAX655377 CKT655375:CKT655377 CUP655375:CUP655377 DEL655375:DEL655377 DOH655375:DOH655377 DYD655375:DYD655377 EHZ655375:EHZ655377 ERV655375:ERV655377 FBR655375:FBR655377 FLN655375:FLN655377 FVJ655375:FVJ655377 GFF655375:GFF655377 GPB655375:GPB655377 GYX655375:GYX655377 HIT655375:HIT655377 HSP655375:HSP655377 ICL655375:ICL655377 IMH655375:IMH655377 IWD655375:IWD655377 JFZ655375:JFZ655377 JPV655375:JPV655377 JZR655375:JZR655377 KJN655375:KJN655377 KTJ655375:KTJ655377 LDF655375:LDF655377 LNB655375:LNB655377 LWX655375:LWX655377 MGT655375:MGT655377 MQP655375:MQP655377 NAL655375:NAL655377 NKH655375:NKH655377 NUD655375:NUD655377 ODZ655375:ODZ655377 ONV655375:ONV655377 OXR655375:OXR655377 PHN655375:PHN655377 PRJ655375:PRJ655377 QBF655375:QBF655377 QLB655375:QLB655377 QUX655375:QUX655377 RET655375:RET655377 ROP655375:ROP655377 RYL655375:RYL655377 SIH655375:SIH655377 SSD655375:SSD655377 TBZ655375:TBZ655377 TLV655375:TLV655377 TVR655375:TVR655377 UFN655375:UFN655377 UPJ655375:UPJ655377 UZF655375:UZF655377 VJB655375:VJB655377 VSX655375:VSX655377 WCT655375:WCT655377 WMP655375:WMP655377 WWL655375:WWL655377 AD720911:AD720913 JZ720911:JZ720913 TV720911:TV720913 ADR720911:ADR720913 ANN720911:ANN720913 AXJ720911:AXJ720913 BHF720911:BHF720913 BRB720911:BRB720913 CAX720911:CAX720913 CKT720911:CKT720913 CUP720911:CUP720913 DEL720911:DEL720913 DOH720911:DOH720913 DYD720911:DYD720913 EHZ720911:EHZ720913 ERV720911:ERV720913 FBR720911:FBR720913 FLN720911:FLN720913 FVJ720911:FVJ720913 GFF720911:GFF720913 GPB720911:GPB720913 GYX720911:GYX720913 HIT720911:HIT720913 HSP720911:HSP720913 ICL720911:ICL720913 IMH720911:IMH720913 IWD720911:IWD720913 JFZ720911:JFZ720913 JPV720911:JPV720913 JZR720911:JZR720913 KJN720911:KJN720913 KTJ720911:KTJ720913 LDF720911:LDF720913 LNB720911:LNB720913 LWX720911:LWX720913 MGT720911:MGT720913 MQP720911:MQP720913 NAL720911:NAL720913 NKH720911:NKH720913 NUD720911:NUD720913 ODZ720911:ODZ720913 ONV720911:ONV720913 OXR720911:OXR720913 PHN720911:PHN720913 PRJ720911:PRJ720913 QBF720911:QBF720913 QLB720911:QLB720913 QUX720911:QUX720913 RET720911:RET720913 ROP720911:ROP720913 RYL720911:RYL720913 SIH720911:SIH720913 SSD720911:SSD720913 TBZ720911:TBZ720913 TLV720911:TLV720913 TVR720911:TVR720913 UFN720911:UFN720913 UPJ720911:UPJ720913 UZF720911:UZF720913 VJB720911:VJB720913 VSX720911:VSX720913 WCT720911:WCT720913 WMP720911:WMP720913 WWL720911:WWL720913 AD786447:AD786449 JZ786447:JZ786449 TV786447:TV786449 ADR786447:ADR786449 ANN786447:ANN786449 AXJ786447:AXJ786449 BHF786447:BHF786449 BRB786447:BRB786449 CAX786447:CAX786449 CKT786447:CKT786449 CUP786447:CUP786449 DEL786447:DEL786449 DOH786447:DOH786449 DYD786447:DYD786449 EHZ786447:EHZ786449 ERV786447:ERV786449 FBR786447:FBR786449 FLN786447:FLN786449 FVJ786447:FVJ786449 GFF786447:GFF786449 GPB786447:GPB786449 GYX786447:GYX786449 HIT786447:HIT786449 HSP786447:HSP786449 ICL786447:ICL786449 IMH786447:IMH786449 IWD786447:IWD786449 JFZ786447:JFZ786449 JPV786447:JPV786449 JZR786447:JZR786449 KJN786447:KJN786449 KTJ786447:KTJ786449 LDF786447:LDF786449 LNB786447:LNB786449 LWX786447:LWX786449 MGT786447:MGT786449 MQP786447:MQP786449 NAL786447:NAL786449 NKH786447:NKH786449 NUD786447:NUD786449 ODZ786447:ODZ786449 ONV786447:ONV786449 OXR786447:OXR786449 PHN786447:PHN786449 PRJ786447:PRJ786449 QBF786447:QBF786449 QLB786447:QLB786449 QUX786447:QUX786449 RET786447:RET786449 ROP786447:ROP786449 RYL786447:RYL786449 SIH786447:SIH786449 SSD786447:SSD786449 TBZ786447:TBZ786449 TLV786447:TLV786449 TVR786447:TVR786449 UFN786447:UFN786449 UPJ786447:UPJ786449 UZF786447:UZF786449 VJB786447:VJB786449 VSX786447:VSX786449 WCT786447:WCT786449 WMP786447:WMP786449 WWL786447:WWL786449 AD851983:AD851985 JZ851983:JZ851985 TV851983:TV851985 ADR851983:ADR851985 ANN851983:ANN851985 AXJ851983:AXJ851985 BHF851983:BHF851985 BRB851983:BRB851985 CAX851983:CAX851985 CKT851983:CKT851985 CUP851983:CUP851985 DEL851983:DEL851985 DOH851983:DOH851985 DYD851983:DYD851985 EHZ851983:EHZ851985 ERV851983:ERV851985 FBR851983:FBR851985 FLN851983:FLN851985 FVJ851983:FVJ851985 GFF851983:GFF851985 GPB851983:GPB851985 GYX851983:GYX851985 HIT851983:HIT851985 HSP851983:HSP851985 ICL851983:ICL851985 IMH851983:IMH851985 IWD851983:IWD851985 JFZ851983:JFZ851985 JPV851983:JPV851985 JZR851983:JZR851985 KJN851983:KJN851985 KTJ851983:KTJ851985 LDF851983:LDF851985 LNB851983:LNB851985 LWX851983:LWX851985 MGT851983:MGT851985 MQP851983:MQP851985 NAL851983:NAL851985 NKH851983:NKH851985 NUD851983:NUD851985 ODZ851983:ODZ851985 ONV851983:ONV851985 OXR851983:OXR851985 PHN851983:PHN851985 PRJ851983:PRJ851985 QBF851983:QBF851985 QLB851983:QLB851985 QUX851983:QUX851985 RET851983:RET851985 ROP851983:ROP851985 RYL851983:RYL851985 SIH851983:SIH851985 SSD851983:SSD851985 TBZ851983:TBZ851985 TLV851983:TLV851985 TVR851983:TVR851985 UFN851983:UFN851985 UPJ851983:UPJ851985 UZF851983:UZF851985 VJB851983:VJB851985 VSX851983:VSX851985 WCT851983:WCT851985 WMP851983:WMP851985 WWL851983:WWL851985 AD917519:AD917521 JZ917519:JZ917521 TV917519:TV917521 ADR917519:ADR917521 ANN917519:ANN917521 AXJ917519:AXJ917521 BHF917519:BHF917521 BRB917519:BRB917521 CAX917519:CAX917521 CKT917519:CKT917521 CUP917519:CUP917521 DEL917519:DEL917521 DOH917519:DOH917521 DYD917519:DYD917521 EHZ917519:EHZ917521 ERV917519:ERV917521 FBR917519:FBR917521 FLN917519:FLN917521 FVJ917519:FVJ917521 GFF917519:GFF917521 GPB917519:GPB917521 GYX917519:GYX917521 HIT917519:HIT917521 HSP917519:HSP917521 ICL917519:ICL917521 IMH917519:IMH917521 IWD917519:IWD917521 JFZ917519:JFZ917521 JPV917519:JPV917521 JZR917519:JZR917521 KJN917519:KJN917521 KTJ917519:KTJ917521 LDF917519:LDF917521 LNB917519:LNB917521 LWX917519:LWX917521 MGT917519:MGT917521 MQP917519:MQP917521 NAL917519:NAL917521 NKH917519:NKH917521 NUD917519:NUD917521 ODZ917519:ODZ917521 ONV917519:ONV917521 OXR917519:OXR917521 PHN917519:PHN917521 PRJ917519:PRJ917521 QBF917519:QBF917521 QLB917519:QLB917521 QUX917519:QUX917521 RET917519:RET917521 ROP917519:ROP917521 RYL917519:RYL917521 SIH917519:SIH917521 SSD917519:SSD917521 TBZ917519:TBZ917521 TLV917519:TLV917521 TVR917519:TVR917521 UFN917519:UFN917521 UPJ917519:UPJ917521 UZF917519:UZF917521 VJB917519:VJB917521 VSX917519:VSX917521 WCT917519:WCT917521 WMP917519:WMP917521 WWL917519:WWL917521 AD983055:AD983057 JZ983055:JZ983057 TV983055:TV983057 ADR983055:ADR983057 ANN983055:ANN983057 AXJ983055:AXJ983057 BHF983055:BHF983057 BRB983055:BRB983057 CAX983055:CAX983057 CKT983055:CKT983057 CUP983055:CUP983057 DEL983055:DEL983057 DOH983055:DOH983057 DYD983055:DYD983057 EHZ983055:EHZ983057 ERV983055:ERV983057 FBR983055:FBR983057 FLN983055:FLN983057 FVJ983055:FVJ983057 GFF983055:GFF983057 GPB983055:GPB983057 GYX983055:GYX983057 HIT983055:HIT983057 HSP983055:HSP983057 ICL983055:ICL983057 IMH983055:IMH983057 IWD983055:IWD983057 JFZ983055:JFZ983057 JPV983055:JPV983057 JZR983055:JZR983057 KJN983055:KJN983057 KTJ983055:KTJ983057 LDF983055:LDF983057 LNB983055:LNB983057 LWX983055:LWX983057 MGT983055:MGT983057 MQP983055:MQP983057 NAL983055:NAL983057 NKH983055:NKH983057 NUD983055:NUD983057 ODZ983055:ODZ983057 ONV983055:ONV983057 OXR983055:OXR983057 PHN983055:PHN983057 PRJ983055:PRJ983057 QBF983055:QBF983057 QLB983055:QLB983057 QUX983055:QUX983057 RET983055:RET983057 ROP983055:ROP983057 RYL983055:RYL983057 SIH983055:SIH983057 SSD983055:SSD983057 TBZ983055:TBZ983057 TLV983055:TLV983057 TVR983055:TVR983057 UFN983055:UFN983057 UPJ983055:UPJ983057 UZF983055:UZF983057 VJB983055:VJB983057 VSX983055:VSX983057 WCT983055:WCT983057 WMP983055:WMP983057 WWL983055:WWL983057" xr:uid="{66EE2D06-E198-46BC-AE4D-640ED044E1BB}">
      <formula1>-99999999999</formula1>
      <formula2>99999999999</formula2>
    </dataValidation>
    <dataValidation imeMode="off" allowBlank="1" showInputMessage="1" showErrorMessage="1" sqref="I7:T7" xr:uid="{E542DB68-D86E-49F7-9E0A-2AA6ED6AE63C}"/>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35</xdr:col>
                    <xdr:colOff>47625</xdr:colOff>
                    <xdr:row>14</xdr:row>
                    <xdr:rowOff>38100</xdr:rowOff>
                  </from>
                  <to>
                    <xdr:col>36</xdr:col>
                    <xdr:colOff>85725</xdr:colOff>
                    <xdr:row>14</xdr:row>
                    <xdr:rowOff>209550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38</xdr:col>
                    <xdr:colOff>38100</xdr:colOff>
                    <xdr:row>14</xdr:row>
                    <xdr:rowOff>19050</xdr:rowOff>
                  </from>
                  <to>
                    <xdr:col>39</xdr:col>
                    <xdr:colOff>76200</xdr:colOff>
                    <xdr:row>14</xdr:row>
                    <xdr:rowOff>209550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35</xdr:col>
                    <xdr:colOff>57150</xdr:colOff>
                    <xdr:row>15</xdr:row>
                    <xdr:rowOff>0</xdr:rowOff>
                  </from>
                  <to>
                    <xdr:col>36</xdr:col>
                    <xdr:colOff>104775</xdr:colOff>
                    <xdr:row>16</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38</xdr:col>
                    <xdr:colOff>47625</xdr:colOff>
                    <xdr:row>15</xdr:row>
                    <xdr:rowOff>9525</xdr:rowOff>
                  </from>
                  <to>
                    <xdr:col>39</xdr:col>
                    <xdr:colOff>85725</xdr:colOff>
                    <xdr:row>15</xdr:row>
                    <xdr:rowOff>209550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35</xdr:col>
                    <xdr:colOff>57150</xdr:colOff>
                    <xdr:row>16</xdr:row>
                    <xdr:rowOff>9525</xdr:rowOff>
                  </from>
                  <to>
                    <xdr:col>36</xdr:col>
                    <xdr:colOff>104775</xdr:colOff>
                    <xdr:row>17</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38</xdr:col>
                    <xdr:colOff>47625</xdr:colOff>
                    <xdr:row>16</xdr:row>
                    <xdr:rowOff>38100</xdr:rowOff>
                  </from>
                  <to>
                    <xdr:col>39</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8295-A39C-464A-B290-223747863255}">
  <sheetPr>
    <tabColor theme="7" tint="0.79998168889431442"/>
    <pageSetUpPr fitToPage="1"/>
  </sheetPr>
  <dimension ref="A1:BV160"/>
  <sheetViews>
    <sheetView view="pageBreakPreview" zoomScale="87" zoomScaleNormal="70" zoomScaleSheetLayoutView="87" workbookViewId="0">
      <selection activeCell="C6" sqref="C6:D7"/>
    </sheetView>
  </sheetViews>
  <sheetFormatPr defaultRowHeight="16.5" x14ac:dyDescent="0.4"/>
  <cols>
    <col min="1" max="55" width="4.375" style="26" customWidth="1"/>
    <col min="56" max="74" width="9" style="26"/>
    <col min="75" max="256" width="9" style="3"/>
    <col min="257" max="311" width="4.375" style="3" customWidth="1"/>
    <col min="312" max="512" width="9" style="3"/>
    <col min="513" max="567" width="4.375" style="3" customWidth="1"/>
    <col min="568" max="768" width="9" style="3"/>
    <col min="769" max="823" width="4.375" style="3" customWidth="1"/>
    <col min="824" max="1024" width="9" style="3"/>
    <col min="1025" max="1079" width="4.375" style="3" customWidth="1"/>
    <col min="1080" max="1280" width="9" style="3"/>
    <col min="1281" max="1335" width="4.375" style="3" customWidth="1"/>
    <col min="1336" max="1536" width="9" style="3"/>
    <col min="1537" max="1591" width="4.375" style="3" customWidth="1"/>
    <col min="1592" max="1792" width="9" style="3"/>
    <col min="1793" max="1847" width="4.375" style="3" customWidth="1"/>
    <col min="1848" max="2048" width="9" style="3"/>
    <col min="2049" max="2103" width="4.375" style="3" customWidth="1"/>
    <col min="2104" max="2304" width="9" style="3"/>
    <col min="2305" max="2359" width="4.375" style="3" customWidth="1"/>
    <col min="2360" max="2560" width="9" style="3"/>
    <col min="2561" max="2615" width="4.375" style="3" customWidth="1"/>
    <col min="2616" max="2816" width="9" style="3"/>
    <col min="2817" max="2871" width="4.375" style="3" customWidth="1"/>
    <col min="2872" max="3072" width="9" style="3"/>
    <col min="3073" max="3127" width="4.375" style="3" customWidth="1"/>
    <col min="3128" max="3328" width="9" style="3"/>
    <col min="3329" max="3383" width="4.375" style="3" customWidth="1"/>
    <col min="3384" max="3584" width="9" style="3"/>
    <col min="3585" max="3639" width="4.375" style="3" customWidth="1"/>
    <col min="3640" max="3840" width="9" style="3"/>
    <col min="3841" max="3895" width="4.375" style="3" customWidth="1"/>
    <col min="3896" max="4096" width="9" style="3"/>
    <col min="4097" max="4151" width="4.375" style="3" customWidth="1"/>
    <col min="4152" max="4352" width="9" style="3"/>
    <col min="4353" max="4407" width="4.375" style="3" customWidth="1"/>
    <col min="4408" max="4608" width="9" style="3"/>
    <col min="4609" max="4663" width="4.375" style="3" customWidth="1"/>
    <col min="4664" max="4864" width="9" style="3"/>
    <col min="4865" max="4919" width="4.375" style="3" customWidth="1"/>
    <col min="4920" max="5120" width="9" style="3"/>
    <col min="5121" max="5175" width="4.375" style="3" customWidth="1"/>
    <col min="5176" max="5376" width="9" style="3"/>
    <col min="5377" max="5431" width="4.375" style="3" customWidth="1"/>
    <col min="5432" max="5632" width="9" style="3"/>
    <col min="5633" max="5687" width="4.375" style="3" customWidth="1"/>
    <col min="5688" max="5888" width="9" style="3"/>
    <col min="5889" max="5943" width="4.375" style="3" customWidth="1"/>
    <col min="5944" max="6144" width="9" style="3"/>
    <col min="6145" max="6199" width="4.375" style="3" customWidth="1"/>
    <col min="6200" max="6400" width="9" style="3"/>
    <col min="6401" max="6455" width="4.375" style="3" customWidth="1"/>
    <col min="6456" max="6656" width="9" style="3"/>
    <col min="6657" max="6711" width="4.375" style="3" customWidth="1"/>
    <col min="6712" max="6912" width="9" style="3"/>
    <col min="6913" max="6967" width="4.375" style="3" customWidth="1"/>
    <col min="6968" max="7168" width="9" style="3"/>
    <col min="7169" max="7223" width="4.375" style="3" customWidth="1"/>
    <col min="7224" max="7424" width="9" style="3"/>
    <col min="7425" max="7479" width="4.375" style="3" customWidth="1"/>
    <col min="7480" max="7680" width="9" style="3"/>
    <col min="7681" max="7735" width="4.375" style="3" customWidth="1"/>
    <col min="7736" max="7936" width="9" style="3"/>
    <col min="7937" max="7991" width="4.375" style="3" customWidth="1"/>
    <col min="7992" max="8192" width="9" style="3"/>
    <col min="8193" max="8247" width="4.375" style="3" customWidth="1"/>
    <col min="8248" max="8448" width="9" style="3"/>
    <col min="8449" max="8503" width="4.375" style="3" customWidth="1"/>
    <col min="8504" max="8704" width="9" style="3"/>
    <col min="8705" max="8759" width="4.375" style="3" customWidth="1"/>
    <col min="8760" max="8960" width="9" style="3"/>
    <col min="8961" max="9015" width="4.375" style="3" customWidth="1"/>
    <col min="9016" max="9216" width="9" style="3"/>
    <col min="9217" max="9271" width="4.375" style="3" customWidth="1"/>
    <col min="9272" max="9472" width="9" style="3"/>
    <col min="9473" max="9527" width="4.375" style="3" customWidth="1"/>
    <col min="9528" max="9728" width="9" style="3"/>
    <col min="9729" max="9783" width="4.375" style="3" customWidth="1"/>
    <col min="9784" max="9984" width="9" style="3"/>
    <col min="9985" max="10039" width="4.375" style="3" customWidth="1"/>
    <col min="10040" max="10240" width="9" style="3"/>
    <col min="10241" max="10295" width="4.375" style="3" customWidth="1"/>
    <col min="10296" max="10496" width="9" style="3"/>
    <col min="10497" max="10551" width="4.375" style="3" customWidth="1"/>
    <col min="10552" max="10752" width="9" style="3"/>
    <col min="10753" max="10807" width="4.375" style="3" customWidth="1"/>
    <col min="10808" max="11008" width="9" style="3"/>
    <col min="11009" max="11063" width="4.375" style="3" customWidth="1"/>
    <col min="11064" max="11264" width="9" style="3"/>
    <col min="11265" max="11319" width="4.375" style="3" customWidth="1"/>
    <col min="11320" max="11520" width="9" style="3"/>
    <col min="11521" max="11575" width="4.375" style="3" customWidth="1"/>
    <col min="11576" max="11776" width="9" style="3"/>
    <col min="11777" max="11831" width="4.375" style="3" customWidth="1"/>
    <col min="11832" max="12032" width="9" style="3"/>
    <col min="12033" max="12087" width="4.375" style="3" customWidth="1"/>
    <col min="12088" max="12288" width="9" style="3"/>
    <col min="12289" max="12343" width="4.375" style="3" customWidth="1"/>
    <col min="12344" max="12544" width="9" style="3"/>
    <col min="12545" max="12599" width="4.375" style="3" customWidth="1"/>
    <col min="12600" max="12800" width="9" style="3"/>
    <col min="12801" max="12855" width="4.375" style="3" customWidth="1"/>
    <col min="12856" max="13056" width="9" style="3"/>
    <col min="13057" max="13111" width="4.375" style="3" customWidth="1"/>
    <col min="13112" max="13312" width="9" style="3"/>
    <col min="13313" max="13367" width="4.375" style="3" customWidth="1"/>
    <col min="13368" max="13568" width="9" style="3"/>
    <col min="13569" max="13623" width="4.375" style="3" customWidth="1"/>
    <col min="13624" max="13824" width="9" style="3"/>
    <col min="13825" max="13879" width="4.375" style="3" customWidth="1"/>
    <col min="13880" max="14080" width="9" style="3"/>
    <col min="14081" max="14135" width="4.375" style="3" customWidth="1"/>
    <col min="14136" max="14336" width="9" style="3"/>
    <col min="14337" max="14391" width="4.375" style="3" customWidth="1"/>
    <col min="14392" max="14592" width="9" style="3"/>
    <col min="14593" max="14647" width="4.375" style="3" customWidth="1"/>
    <col min="14648" max="14848" width="9" style="3"/>
    <col min="14849" max="14903" width="4.375" style="3" customWidth="1"/>
    <col min="14904" max="15104" width="9" style="3"/>
    <col min="15105" max="15159" width="4.375" style="3" customWidth="1"/>
    <col min="15160" max="15360" width="9" style="3"/>
    <col min="15361" max="15415" width="4.375" style="3" customWidth="1"/>
    <col min="15416" max="15616" width="9" style="3"/>
    <col min="15617" max="15671" width="4.375" style="3" customWidth="1"/>
    <col min="15672" max="15872" width="9" style="3"/>
    <col min="15873" max="15927" width="4.375" style="3" customWidth="1"/>
    <col min="15928" max="16128" width="9" style="3"/>
    <col min="16129" max="16183" width="4.375" style="3" customWidth="1"/>
    <col min="16184" max="16384" width="9" style="3"/>
  </cols>
  <sheetData>
    <row r="1" spans="1:38" ht="18.75" customHeight="1" x14ac:dyDescent="0.4">
      <c r="A1" s="115" t="s">
        <v>894</v>
      </c>
    </row>
    <row r="2" spans="1:38" ht="18.75" customHeight="1" x14ac:dyDescent="0.4">
      <c r="A2" s="31" t="s">
        <v>538</v>
      </c>
    </row>
    <row r="3" spans="1:38" ht="18.75" customHeight="1" thickBot="1" x14ac:dyDescent="0.45">
      <c r="A3" s="119" t="s">
        <v>585</v>
      </c>
      <c r="C3" s="428"/>
      <c r="D3" s="428"/>
      <c r="E3" s="428"/>
      <c r="F3" s="428"/>
      <c r="G3" s="428"/>
      <c r="H3" s="428"/>
      <c r="I3" s="428"/>
      <c r="J3" s="428"/>
      <c r="K3" s="428"/>
      <c r="L3" s="428"/>
      <c r="M3" s="428"/>
      <c r="N3" s="428"/>
      <c r="O3" s="428"/>
      <c r="P3" s="428"/>
      <c r="Q3" s="428"/>
      <c r="R3" s="428"/>
      <c r="S3" s="428"/>
      <c r="T3" s="428"/>
      <c r="U3" s="428"/>
    </row>
    <row r="4" spans="1:38" ht="18.75" customHeight="1" x14ac:dyDescent="0.4">
      <c r="A4" s="1789"/>
      <c r="B4" s="1790"/>
      <c r="C4" s="1793" t="s">
        <v>586</v>
      </c>
      <c r="D4" s="1794"/>
      <c r="E4" s="1794"/>
      <c r="F4" s="1794"/>
      <c r="G4" s="1794"/>
      <c r="H4" s="1794"/>
      <c r="I4" s="1794"/>
      <c r="J4" s="1794"/>
      <c r="K4" s="1794"/>
      <c r="L4" s="1794"/>
      <c r="M4" s="1794"/>
      <c r="N4" s="1794"/>
      <c r="O4" s="1794"/>
      <c r="P4" s="1794"/>
      <c r="Q4" s="1797" t="s">
        <v>587</v>
      </c>
      <c r="R4" s="1797"/>
      <c r="S4" s="1797"/>
      <c r="T4" s="1797"/>
      <c r="U4" s="1797"/>
      <c r="V4" s="1797"/>
      <c r="W4" s="1797"/>
      <c r="X4" s="1798"/>
      <c r="Y4" s="1801" t="s">
        <v>588</v>
      </c>
      <c r="Z4" s="664"/>
      <c r="AA4" s="664"/>
      <c r="AB4" s="664"/>
      <c r="AC4" s="664"/>
      <c r="AD4" s="664"/>
      <c r="AE4" s="664"/>
      <c r="AF4" s="664"/>
      <c r="AG4" s="664"/>
      <c r="AH4" s="664"/>
      <c r="AI4" s="664"/>
      <c r="AJ4" s="664"/>
      <c r="AK4" s="664"/>
      <c r="AL4" s="1802"/>
    </row>
    <row r="5" spans="1:38" ht="18.75" customHeight="1" x14ac:dyDescent="0.4">
      <c r="A5" s="1791"/>
      <c r="B5" s="1792"/>
      <c r="C5" s="1795"/>
      <c r="D5" s="1796"/>
      <c r="E5" s="1796"/>
      <c r="F5" s="1796"/>
      <c r="G5" s="1796"/>
      <c r="H5" s="1796"/>
      <c r="I5" s="1796"/>
      <c r="J5" s="1796"/>
      <c r="K5" s="1796"/>
      <c r="L5" s="1796"/>
      <c r="M5" s="1796"/>
      <c r="N5" s="1796"/>
      <c r="O5" s="1796"/>
      <c r="P5" s="1796"/>
      <c r="Q5" s="1799"/>
      <c r="R5" s="1799"/>
      <c r="S5" s="1799"/>
      <c r="T5" s="1799"/>
      <c r="U5" s="1799"/>
      <c r="V5" s="1799"/>
      <c r="W5" s="1799"/>
      <c r="X5" s="1800"/>
      <c r="Y5" s="666"/>
      <c r="Z5" s="667"/>
      <c r="AA5" s="667"/>
      <c r="AB5" s="667"/>
      <c r="AC5" s="667"/>
      <c r="AD5" s="667"/>
      <c r="AE5" s="667"/>
      <c r="AF5" s="667"/>
      <c r="AG5" s="667"/>
      <c r="AH5" s="667"/>
      <c r="AI5" s="667"/>
      <c r="AJ5" s="667"/>
      <c r="AK5" s="667"/>
      <c r="AL5" s="1803"/>
    </row>
    <row r="6" spans="1:38" ht="18.75" customHeight="1" x14ac:dyDescent="0.4">
      <c r="A6" s="1804" t="s">
        <v>589</v>
      </c>
      <c r="B6" s="1805"/>
      <c r="C6" s="635"/>
      <c r="D6" s="635"/>
      <c r="E6" s="610" t="s">
        <v>590</v>
      </c>
      <c r="F6" s="635"/>
      <c r="G6" s="635"/>
      <c r="H6" s="610" t="s">
        <v>591</v>
      </c>
      <c r="I6" s="610"/>
      <c r="J6" s="1808"/>
      <c r="K6" s="1808"/>
      <c r="L6" s="1810" t="s">
        <v>590</v>
      </c>
      <c r="M6" s="1808"/>
      <c r="N6" s="1808"/>
      <c r="O6" s="1811" t="s">
        <v>592</v>
      </c>
      <c r="P6" s="1811"/>
      <c r="Q6" s="1483"/>
      <c r="R6" s="1479"/>
      <c r="S6" s="1479"/>
      <c r="T6" s="1479"/>
      <c r="U6" s="1479"/>
      <c r="V6" s="1479"/>
      <c r="W6" s="1479"/>
      <c r="X6" s="1480"/>
      <c r="Y6" s="1473"/>
      <c r="Z6" s="1474"/>
      <c r="AA6" s="1474"/>
      <c r="AB6" s="1474"/>
      <c r="AC6" s="1474"/>
      <c r="AD6" s="1474"/>
      <c r="AE6" s="1474"/>
      <c r="AF6" s="1474"/>
      <c r="AG6" s="1474"/>
      <c r="AH6" s="1474"/>
      <c r="AI6" s="1474"/>
      <c r="AJ6" s="1474"/>
      <c r="AK6" s="1474"/>
      <c r="AL6" s="1475"/>
    </row>
    <row r="7" spans="1:38" ht="18.75" customHeight="1" x14ac:dyDescent="0.4">
      <c r="A7" s="1806"/>
      <c r="B7" s="1807"/>
      <c r="C7" s="556"/>
      <c r="D7" s="556"/>
      <c r="E7" s="557"/>
      <c r="F7" s="556"/>
      <c r="G7" s="556"/>
      <c r="H7" s="557"/>
      <c r="I7" s="557"/>
      <c r="J7" s="1809"/>
      <c r="K7" s="1809"/>
      <c r="L7" s="1796"/>
      <c r="M7" s="1809"/>
      <c r="N7" s="1809"/>
      <c r="O7" s="1812"/>
      <c r="P7" s="1812"/>
      <c r="Q7" s="1484"/>
      <c r="R7" s="1481"/>
      <c r="S7" s="1481"/>
      <c r="T7" s="1481"/>
      <c r="U7" s="1481"/>
      <c r="V7" s="1481"/>
      <c r="W7" s="1481"/>
      <c r="X7" s="1482"/>
      <c r="Y7" s="1473"/>
      <c r="Z7" s="1474"/>
      <c r="AA7" s="1474"/>
      <c r="AB7" s="1474"/>
      <c r="AC7" s="1474"/>
      <c r="AD7" s="1474"/>
      <c r="AE7" s="1474"/>
      <c r="AF7" s="1474"/>
      <c r="AG7" s="1474"/>
      <c r="AH7" s="1474"/>
      <c r="AI7" s="1474"/>
      <c r="AJ7" s="1474"/>
      <c r="AK7" s="1474"/>
      <c r="AL7" s="1475"/>
    </row>
    <row r="8" spans="1:38" ht="18.75" customHeight="1" x14ac:dyDescent="0.4">
      <c r="A8" s="1804" t="s">
        <v>593</v>
      </c>
      <c r="B8" s="1805"/>
      <c r="C8" s="635"/>
      <c r="D8" s="635"/>
      <c r="E8" s="610" t="s">
        <v>590</v>
      </c>
      <c r="F8" s="635"/>
      <c r="G8" s="635"/>
      <c r="H8" s="610" t="s">
        <v>591</v>
      </c>
      <c r="I8" s="610"/>
      <c r="J8" s="1808"/>
      <c r="K8" s="1808"/>
      <c r="L8" s="1810" t="s">
        <v>590</v>
      </c>
      <c r="M8" s="1808"/>
      <c r="N8" s="1808"/>
      <c r="O8" s="1811" t="s">
        <v>592</v>
      </c>
      <c r="P8" s="1811"/>
      <c r="Q8" s="1483"/>
      <c r="R8" s="1479"/>
      <c r="S8" s="1479"/>
      <c r="T8" s="1479"/>
      <c r="U8" s="1479"/>
      <c r="V8" s="1479"/>
      <c r="W8" s="1479"/>
      <c r="X8" s="1480"/>
      <c r="Y8" s="1473"/>
      <c r="Z8" s="1474"/>
      <c r="AA8" s="1474"/>
      <c r="AB8" s="1474"/>
      <c r="AC8" s="1474"/>
      <c r="AD8" s="1474"/>
      <c r="AE8" s="1474"/>
      <c r="AF8" s="1474"/>
      <c r="AG8" s="1474"/>
      <c r="AH8" s="1474"/>
      <c r="AI8" s="1474"/>
      <c r="AJ8" s="1474"/>
      <c r="AK8" s="1474"/>
      <c r="AL8" s="1475"/>
    </row>
    <row r="9" spans="1:38" ht="18.75" customHeight="1" x14ac:dyDescent="0.4">
      <c r="A9" s="1806"/>
      <c r="B9" s="1807"/>
      <c r="C9" s="556"/>
      <c r="D9" s="556"/>
      <c r="E9" s="557"/>
      <c r="F9" s="556"/>
      <c r="G9" s="556"/>
      <c r="H9" s="557"/>
      <c r="I9" s="557"/>
      <c r="J9" s="1809"/>
      <c r="K9" s="1809"/>
      <c r="L9" s="1796"/>
      <c r="M9" s="1809"/>
      <c r="N9" s="1809"/>
      <c r="O9" s="1812"/>
      <c r="P9" s="1812"/>
      <c r="Q9" s="1484"/>
      <c r="R9" s="1481"/>
      <c r="S9" s="1481"/>
      <c r="T9" s="1481"/>
      <c r="U9" s="1481"/>
      <c r="V9" s="1481"/>
      <c r="W9" s="1481"/>
      <c r="X9" s="1482"/>
      <c r="Y9" s="1473"/>
      <c r="Z9" s="1474"/>
      <c r="AA9" s="1474"/>
      <c r="AB9" s="1474"/>
      <c r="AC9" s="1474"/>
      <c r="AD9" s="1474"/>
      <c r="AE9" s="1474"/>
      <c r="AF9" s="1474"/>
      <c r="AG9" s="1474"/>
      <c r="AH9" s="1474"/>
      <c r="AI9" s="1474"/>
      <c r="AJ9" s="1474"/>
      <c r="AK9" s="1474"/>
      <c r="AL9" s="1475"/>
    </row>
    <row r="10" spans="1:38" ht="18.75" customHeight="1" x14ac:dyDescent="0.4">
      <c r="A10" s="1804" t="s">
        <v>594</v>
      </c>
      <c r="B10" s="1805"/>
      <c r="C10" s="635"/>
      <c r="D10" s="635"/>
      <c r="E10" s="610" t="s">
        <v>590</v>
      </c>
      <c r="F10" s="635"/>
      <c r="G10" s="635"/>
      <c r="H10" s="610" t="s">
        <v>591</v>
      </c>
      <c r="I10" s="610"/>
      <c r="J10" s="1808"/>
      <c r="K10" s="1808"/>
      <c r="L10" s="1810" t="s">
        <v>590</v>
      </c>
      <c r="M10" s="1808"/>
      <c r="N10" s="1808"/>
      <c r="O10" s="1811" t="s">
        <v>592</v>
      </c>
      <c r="P10" s="1811"/>
      <c r="Q10" s="1483"/>
      <c r="R10" s="1479"/>
      <c r="S10" s="1479"/>
      <c r="T10" s="1479"/>
      <c r="U10" s="1479"/>
      <c r="V10" s="1479"/>
      <c r="W10" s="1479"/>
      <c r="X10" s="1480"/>
      <c r="Y10" s="1473"/>
      <c r="Z10" s="1474"/>
      <c r="AA10" s="1474"/>
      <c r="AB10" s="1474"/>
      <c r="AC10" s="1474"/>
      <c r="AD10" s="1474"/>
      <c r="AE10" s="1474"/>
      <c r="AF10" s="1474"/>
      <c r="AG10" s="1474"/>
      <c r="AH10" s="1474"/>
      <c r="AI10" s="1474"/>
      <c r="AJ10" s="1474"/>
      <c r="AK10" s="1474"/>
      <c r="AL10" s="1475"/>
    </row>
    <row r="11" spans="1:38" ht="18.75" customHeight="1" x14ac:dyDescent="0.4">
      <c r="A11" s="1806"/>
      <c r="B11" s="1807"/>
      <c r="C11" s="556"/>
      <c r="D11" s="556"/>
      <c r="E11" s="557"/>
      <c r="F11" s="556"/>
      <c r="G11" s="556"/>
      <c r="H11" s="557"/>
      <c r="I11" s="557"/>
      <c r="J11" s="1809"/>
      <c r="K11" s="1809"/>
      <c r="L11" s="1796"/>
      <c r="M11" s="1809"/>
      <c r="N11" s="1809"/>
      <c r="O11" s="1812"/>
      <c r="P11" s="1812"/>
      <c r="Q11" s="1484"/>
      <c r="R11" s="1481"/>
      <c r="S11" s="1481"/>
      <c r="T11" s="1481"/>
      <c r="U11" s="1481"/>
      <c r="V11" s="1481"/>
      <c r="W11" s="1481"/>
      <c r="X11" s="1482"/>
      <c r="Y11" s="1473"/>
      <c r="Z11" s="1474"/>
      <c r="AA11" s="1474"/>
      <c r="AB11" s="1474"/>
      <c r="AC11" s="1474"/>
      <c r="AD11" s="1474"/>
      <c r="AE11" s="1474"/>
      <c r="AF11" s="1474"/>
      <c r="AG11" s="1474"/>
      <c r="AH11" s="1474"/>
      <c r="AI11" s="1474"/>
      <c r="AJ11" s="1474"/>
      <c r="AK11" s="1474"/>
      <c r="AL11" s="1475"/>
    </row>
    <row r="12" spans="1:38" ht="18.75" customHeight="1" x14ac:dyDescent="0.4">
      <c r="A12" s="1804" t="s">
        <v>595</v>
      </c>
      <c r="B12" s="1805"/>
      <c r="C12" s="635"/>
      <c r="D12" s="635"/>
      <c r="E12" s="610" t="s">
        <v>590</v>
      </c>
      <c r="F12" s="635"/>
      <c r="G12" s="635"/>
      <c r="H12" s="610" t="s">
        <v>591</v>
      </c>
      <c r="I12" s="610"/>
      <c r="J12" s="1808"/>
      <c r="K12" s="1808"/>
      <c r="L12" s="1810" t="s">
        <v>590</v>
      </c>
      <c r="M12" s="1808"/>
      <c r="N12" s="1808"/>
      <c r="O12" s="1811" t="s">
        <v>592</v>
      </c>
      <c r="P12" s="1811"/>
      <c r="Q12" s="1483"/>
      <c r="R12" s="1479"/>
      <c r="S12" s="1479"/>
      <c r="T12" s="1479"/>
      <c r="U12" s="1479"/>
      <c r="V12" s="1479"/>
      <c r="W12" s="1479"/>
      <c r="X12" s="1480"/>
      <c r="Y12" s="1473"/>
      <c r="Z12" s="1474"/>
      <c r="AA12" s="1474"/>
      <c r="AB12" s="1474"/>
      <c r="AC12" s="1474"/>
      <c r="AD12" s="1474"/>
      <c r="AE12" s="1474"/>
      <c r="AF12" s="1474"/>
      <c r="AG12" s="1474"/>
      <c r="AH12" s="1474"/>
      <c r="AI12" s="1474"/>
      <c r="AJ12" s="1474"/>
      <c r="AK12" s="1474"/>
      <c r="AL12" s="1475"/>
    </row>
    <row r="13" spans="1:38" ht="18.75" customHeight="1" thickBot="1" x14ac:dyDescent="0.45">
      <c r="A13" s="1813"/>
      <c r="B13" s="1814"/>
      <c r="C13" s="644"/>
      <c r="D13" s="644"/>
      <c r="E13" s="613"/>
      <c r="F13" s="644"/>
      <c r="G13" s="644"/>
      <c r="H13" s="613"/>
      <c r="I13" s="613"/>
      <c r="J13" s="1815"/>
      <c r="K13" s="1815"/>
      <c r="L13" s="1816"/>
      <c r="M13" s="1815"/>
      <c r="N13" s="1815"/>
      <c r="O13" s="1817"/>
      <c r="P13" s="1817"/>
      <c r="Q13" s="1522"/>
      <c r="R13" s="1477"/>
      <c r="S13" s="1477"/>
      <c r="T13" s="1477"/>
      <c r="U13" s="1477"/>
      <c r="V13" s="1477"/>
      <c r="W13" s="1477"/>
      <c r="X13" s="1478"/>
      <c r="Y13" s="1476"/>
      <c r="Z13" s="1477"/>
      <c r="AA13" s="1477"/>
      <c r="AB13" s="1477"/>
      <c r="AC13" s="1477"/>
      <c r="AD13" s="1477"/>
      <c r="AE13" s="1477"/>
      <c r="AF13" s="1477"/>
      <c r="AG13" s="1477"/>
      <c r="AH13" s="1477"/>
      <c r="AI13" s="1477"/>
      <c r="AJ13" s="1477"/>
      <c r="AK13" s="1477"/>
      <c r="AL13" s="1478"/>
    </row>
    <row r="14" spans="1:38" ht="18.75" customHeight="1" x14ac:dyDescent="0.4"/>
    <row r="15" spans="1:38" ht="18.75" customHeight="1" thickBot="1" x14ac:dyDescent="0.45">
      <c r="A15" s="31" t="s">
        <v>596</v>
      </c>
      <c r="Z15" s="31" t="s">
        <v>597</v>
      </c>
    </row>
    <row r="16" spans="1:38" ht="18.75" customHeight="1" x14ac:dyDescent="0.4">
      <c r="A16" s="603"/>
      <c r="B16" s="546"/>
      <c r="C16" s="605"/>
      <c r="D16" s="604" t="s">
        <v>598</v>
      </c>
      <c r="E16" s="546"/>
      <c r="F16" s="546"/>
      <c r="G16" s="546"/>
      <c r="H16" s="605"/>
      <c r="I16" s="604" t="s">
        <v>599</v>
      </c>
      <c r="J16" s="546"/>
      <c r="K16" s="546"/>
      <c r="L16" s="546"/>
      <c r="M16" s="546"/>
      <c r="N16" s="546"/>
      <c r="O16" s="546"/>
      <c r="P16" s="546"/>
      <c r="Q16" s="605"/>
      <c r="R16" s="604" t="s">
        <v>600</v>
      </c>
      <c r="S16" s="605"/>
      <c r="T16" s="1818" t="s">
        <v>601</v>
      </c>
      <c r="U16" s="1818"/>
      <c r="V16" s="1818"/>
      <c r="W16" s="1818"/>
      <c r="X16" s="1819"/>
      <c r="Z16" s="603" t="s">
        <v>602</v>
      </c>
      <c r="AA16" s="546"/>
      <c r="AB16" s="546"/>
      <c r="AC16" s="605"/>
      <c r="AD16" s="350"/>
      <c r="AE16" s="350"/>
      <c r="AF16" s="547"/>
      <c r="AG16" s="547"/>
      <c r="AH16" s="247" t="s">
        <v>386</v>
      </c>
      <c r="AI16" s="247" t="s">
        <v>387</v>
      </c>
      <c r="AJ16" s="247" t="s">
        <v>15</v>
      </c>
      <c r="AK16" s="350"/>
      <c r="AL16" s="351"/>
    </row>
    <row r="17" spans="1:38" ht="18.75" customHeight="1" x14ac:dyDescent="0.4">
      <c r="A17" s="609" t="s">
        <v>603</v>
      </c>
      <c r="B17" s="610"/>
      <c r="C17" s="611"/>
      <c r="D17" s="373"/>
      <c r="E17" s="635" t="s">
        <v>416</v>
      </c>
      <c r="F17" s="45"/>
      <c r="G17" s="291"/>
      <c r="H17" s="691" t="s">
        <v>421</v>
      </c>
      <c r="I17" s="1825"/>
      <c r="J17" s="1826"/>
      <c r="K17" s="1826"/>
      <c r="L17" s="1826"/>
      <c r="M17" s="1826"/>
      <c r="N17" s="1826"/>
      <c r="O17" s="1826"/>
      <c r="P17" s="1826"/>
      <c r="Q17" s="1827"/>
      <c r="R17" s="1501"/>
      <c r="S17" s="1502"/>
      <c r="T17" s="291"/>
      <c r="U17" s="635" t="s">
        <v>416</v>
      </c>
      <c r="V17" s="45"/>
      <c r="W17" s="291"/>
      <c r="X17" s="740" t="s">
        <v>421</v>
      </c>
      <c r="Z17" s="609" t="s">
        <v>604</v>
      </c>
      <c r="AA17" s="610"/>
      <c r="AB17" s="610"/>
      <c r="AC17" s="611"/>
      <c r="AD17" s="729"/>
      <c r="AE17" s="729"/>
      <c r="AF17" s="729"/>
      <c r="AG17" s="729"/>
      <c r="AH17" s="729"/>
      <c r="AI17" s="729"/>
      <c r="AJ17" s="729"/>
      <c r="AK17" s="729"/>
      <c r="AL17" s="737"/>
    </row>
    <row r="18" spans="1:38" ht="18.75" customHeight="1" x14ac:dyDescent="0.4">
      <c r="A18" s="685"/>
      <c r="B18" s="557"/>
      <c r="C18" s="579"/>
      <c r="D18" s="375"/>
      <c r="E18" s="556"/>
      <c r="F18" s="48"/>
      <c r="G18" s="294"/>
      <c r="H18" s="692"/>
      <c r="I18" s="1828"/>
      <c r="J18" s="1829"/>
      <c r="K18" s="1829"/>
      <c r="L18" s="1829"/>
      <c r="M18" s="1829"/>
      <c r="N18" s="1829"/>
      <c r="O18" s="1829"/>
      <c r="P18" s="1829"/>
      <c r="Q18" s="1830"/>
      <c r="R18" s="1503"/>
      <c r="S18" s="1504"/>
      <c r="T18" s="294"/>
      <c r="U18" s="556"/>
      <c r="V18" s="48"/>
      <c r="W18" s="294"/>
      <c r="X18" s="741"/>
      <c r="Z18" s="640"/>
      <c r="AA18" s="641"/>
      <c r="AB18" s="641"/>
      <c r="AC18" s="642"/>
      <c r="AD18" s="732"/>
      <c r="AE18" s="732"/>
      <c r="AF18" s="732"/>
      <c r="AG18" s="732"/>
      <c r="AH18" s="732"/>
      <c r="AI18" s="732"/>
      <c r="AJ18" s="732"/>
      <c r="AK18" s="732"/>
      <c r="AL18" s="738"/>
    </row>
    <row r="19" spans="1:38" ht="18.75" customHeight="1" x14ac:dyDescent="0.4">
      <c r="A19" s="640" t="s">
        <v>605</v>
      </c>
      <c r="B19" s="641"/>
      <c r="C19" s="642"/>
      <c r="D19" s="330"/>
      <c r="E19" s="643" t="s">
        <v>416</v>
      </c>
      <c r="F19" s="50"/>
      <c r="G19" s="300"/>
      <c r="H19" s="1412" t="s">
        <v>421</v>
      </c>
      <c r="I19" s="1820"/>
      <c r="J19" s="1821"/>
      <c r="K19" s="1821"/>
      <c r="L19" s="1821"/>
      <c r="M19" s="1821"/>
      <c r="N19" s="1821"/>
      <c r="O19" s="1821"/>
      <c r="P19" s="1821"/>
      <c r="Q19" s="1822"/>
      <c r="R19" s="1823"/>
      <c r="S19" s="1824"/>
      <c r="T19" s="300"/>
      <c r="U19" s="643" t="s">
        <v>416</v>
      </c>
      <c r="V19" s="50"/>
      <c r="W19" s="300"/>
      <c r="X19" s="1424" t="s">
        <v>421</v>
      </c>
      <c r="Z19" s="640"/>
      <c r="AA19" s="641"/>
      <c r="AB19" s="641"/>
      <c r="AC19" s="642"/>
      <c r="AD19" s="732"/>
      <c r="AE19" s="732"/>
      <c r="AF19" s="732"/>
      <c r="AG19" s="732"/>
      <c r="AH19" s="732"/>
      <c r="AI19" s="732"/>
      <c r="AJ19" s="732"/>
      <c r="AK19" s="732"/>
      <c r="AL19" s="738"/>
    </row>
    <row r="20" spans="1:38" ht="18.75" customHeight="1" thickBot="1" x14ac:dyDescent="0.45">
      <c r="A20" s="640"/>
      <c r="B20" s="641"/>
      <c r="C20" s="642"/>
      <c r="D20" s="330"/>
      <c r="E20" s="643"/>
      <c r="F20" s="50"/>
      <c r="G20" s="300"/>
      <c r="H20" s="1412"/>
      <c r="I20" s="1820"/>
      <c r="J20" s="1821"/>
      <c r="K20" s="1821"/>
      <c r="L20" s="1821"/>
      <c r="M20" s="1821"/>
      <c r="N20" s="1821"/>
      <c r="O20" s="1821"/>
      <c r="P20" s="1821"/>
      <c r="Q20" s="1822"/>
      <c r="R20" s="1823"/>
      <c r="S20" s="1824"/>
      <c r="T20" s="300"/>
      <c r="U20" s="643"/>
      <c r="V20" s="50"/>
      <c r="W20" s="300"/>
      <c r="X20" s="1424"/>
      <c r="Z20" s="612"/>
      <c r="AA20" s="613"/>
      <c r="AB20" s="613"/>
      <c r="AC20" s="614"/>
      <c r="AD20" s="735"/>
      <c r="AE20" s="735"/>
      <c r="AF20" s="735"/>
      <c r="AG20" s="735"/>
      <c r="AH20" s="735"/>
      <c r="AI20" s="735"/>
      <c r="AJ20" s="735"/>
      <c r="AK20" s="735"/>
      <c r="AL20" s="739"/>
    </row>
    <row r="21" spans="1:38" ht="18.75" customHeight="1" thickBot="1" x14ac:dyDescent="0.45">
      <c r="A21" s="1565" t="s">
        <v>606</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7"/>
      <c r="AD21" s="429"/>
      <c r="AE21" s="429"/>
      <c r="AF21" s="429"/>
      <c r="AG21" s="429"/>
    </row>
    <row r="22" spans="1:38" ht="18.75" customHeight="1" x14ac:dyDescent="0.4">
      <c r="A22" s="1831"/>
      <c r="B22" s="732"/>
      <c r="C22" s="732"/>
      <c r="D22" s="732"/>
      <c r="E22" s="732"/>
      <c r="F22" s="732"/>
      <c r="G22" s="732"/>
      <c r="H22" s="732"/>
      <c r="I22" s="732"/>
      <c r="J22" s="732"/>
      <c r="K22" s="732"/>
      <c r="L22" s="732"/>
      <c r="M22" s="732"/>
      <c r="N22" s="732"/>
      <c r="O22" s="732"/>
      <c r="P22" s="732"/>
      <c r="Q22" s="732"/>
      <c r="R22" s="732"/>
      <c r="S22" s="732"/>
      <c r="T22" s="732"/>
      <c r="U22" s="732"/>
      <c r="V22" s="732"/>
      <c r="W22" s="732"/>
      <c r="X22" s="738"/>
      <c r="Z22" s="1833" t="s">
        <v>607</v>
      </c>
      <c r="AA22" s="1834"/>
      <c r="AB22" s="1834"/>
      <c r="AC22" s="1834"/>
      <c r="AD22" s="1834"/>
      <c r="AE22" s="1835"/>
      <c r="AF22" s="233"/>
      <c r="AG22" s="234"/>
      <c r="AH22" s="1568" t="s">
        <v>416</v>
      </c>
      <c r="AI22" s="233"/>
      <c r="AJ22" s="234"/>
      <c r="AK22" s="1568" t="s">
        <v>421</v>
      </c>
      <c r="AL22" s="236"/>
    </row>
    <row r="23" spans="1:38" ht="18.75" customHeight="1" thickBot="1" x14ac:dyDescent="0.45">
      <c r="A23" s="1832"/>
      <c r="B23" s="735"/>
      <c r="C23" s="735"/>
      <c r="D23" s="735"/>
      <c r="E23" s="735"/>
      <c r="F23" s="735"/>
      <c r="G23" s="735"/>
      <c r="H23" s="735"/>
      <c r="I23" s="735"/>
      <c r="J23" s="735"/>
      <c r="K23" s="735"/>
      <c r="L23" s="735"/>
      <c r="M23" s="735"/>
      <c r="N23" s="735"/>
      <c r="O23" s="735"/>
      <c r="P23" s="735"/>
      <c r="Q23" s="735"/>
      <c r="R23" s="735"/>
      <c r="S23" s="735"/>
      <c r="T23" s="735"/>
      <c r="U23" s="735"/>
      <c r="V23" s="735"/>
      <c r="W23" s="735"/>
      <c r="X23" s="739"/>
      <c r="Z23" s="1836"/>
      <c r="AA23" s="1837"/>
      <c r="AB23" s="1837"/>
      <c r="AC23" s="1837"/>
      <c r="AD23" s="1837"/>
      <c r="AE23" s="1838"/>
      <c r="AF23" s="52"/>
      <c r="AG23" s="141"/>
      <c r="AH23" s="644"/>
      <c r="AI23" s="52"/>
      <c r="AJ23" s="141"/>
      <c r="AK23" s="644"/>
      <c r="AL23" s="53"/>
    </row>
    <row r="24" spans="1:38" ht="18.75" customHeight="1" x14ac:dyDescent="0.4"/>
    <row r="25" spans="1:38" ht="18.75" customHeight="1" thickBot="1" x14ac:dyDescent="0.45">
      <c r="A25" s="31" t="s">
        <v>608</v>
      </c>
      <c r="Q25" s="31" t="s">
        <v>609</v>
      </c>
      <c r="AC25" s="117"/>
      <c r="AD25" s="117"/>
      <c r="AE25" s="117"/>
      <c r="AF25" s="117"/>
      <c r="AG25" s="117"/>
    </row>
    <row r="26" spans="1:38" ht="18.75" customHeight="1" x14ac:dyDescent="0.4">
      <c r="A26" s="1839"/>
      <c r="B26" s="1840"/>
      <c r="C26" s="1840"/>
      <c r="D26" s="1840"/>
      <c r="E26" s="1840"/>
      <c r="F26" s="1840"/>
      <c r="G26" s="1840"/>
      <c r="H26" s="1840"/>
      <c r="I26" s="1840"/>
      <c r="J26" s="1840"/>
      <c r="K26" s="1840"/>
      <c r="L26" s="1840"/>
      <c r="M26" s="1840"/>
      <c r="N26" s="1840"/>
      <c r="O26" s="1841"/>
      <c r="Q26" s="715" t="s">
        <v>610</v>
      </c>
      <c r="R26" s="607"/>
      <c r="S26" s="607"/>
      <c r="T26" s="669"/>
      <c r="U26" s="233"/>
      <c r="V26" s="234"/>
      <c r="W26" s="1568" t="s">
        <v>416</v>
      </c>
      <c r="X26" s="233"/>
      <c r="Y26" s="234"/>
      <c r="Z26" s="1568" t="s">
        <v>421</v>
      </c>
      <c r="AA26" s="423"/>
      <c r="AB26" s="938" t="s">
        <v>611</v>
      </c>
      <c r="AC26" s="939"/>
      <c r="AD26" s="939"/>
      <c r="AE26" s="940"/>
      <c r="AF26" s="233"/>
      <c r="AG26" s="234"/>
      <c r="AH26" s="1568" t="s">
        <v>416</v>
      </c>
      <c r="AI26" s="233"/>
      <c r="AJ26" s="234"/>
      <c r="AK26" s="1568" t="s">
        <v>421</v>
      </c>
      <c r="AL26" s="236"/>
    </row>
    <row r="27" spans="1:38" ht="18.75" customHeight="1" x14ac:dyDescent="0.4">
      <c r="A27" s="1831"/>
      <c r="B27" s="732"/>
      <c r="C27" s="732"/>
      <c r="D27" s="732"/>
      <c r="E27" s="732"/>
      <c r="F27" s="732"/>
      <c r="G27" s="732"/>
      <c r="H27" s="732"/>
      <c r="I27" s="732"/>
      <c r="J27" s="732"/>
      <c r="K27" s="732"/>
      <c r="L27" s="732"/>
      <c r="M27" s="732"/>
      <c r="N27" s="732"/>
      <c r="O27" s="738"/>
      <c r="Q27" s="685"/>
      <c r="R27" s="557"/>
      <c r="S27" s="557"/>
      <c r="T27" s="579"/>
      <c r="U27" s="50"/>
      <c r="V27" s="300"/>
      <c r="W27" s="643"/>
      <c r="X27" s="50"/>
      <c r="Y27" s="300"/>
      <c r="Z27" s="643"/>
      <c r="AA27" s="331"/>
      <c r="AB27" s="941"/>
      <c r="AC27" s="942"/>
      <c r="AD27" s="942"/>
      <c r="AE27" s="943"/>
      <c r="AF27" s="50"/>
      <c r="AG27" s="300"/>
      <c r="AH27" s="556"/>
      <c r="AI27" s="48"/>
      <c r="AJ27" s="294"/>
      <c r="AK27" s="556"/>
      <c r="AL27" s="49"/>
    </row>
    <row r="28" spans="1:38" ht="18.75" customHeight="1" x14ac:dyDescent="0.4">
      <c r="A28" s="1831"/>
      <c r="B28" s="732"/>
      <c r="C28" s="732"/>
      <c r="D28" s="732"/>
      <c r="E28" s="732"/>
      <c r="F28" s="732"/>
      <c r="G28" s="732"/>
      <c r="H28" s="732"/>
      <c r="I28" s="732"/>
      <c r="J28" s="732"/>
      <c r="K28" s="732"/>
      <c r="L28" s="732"/>
      <c r="M28" s="732"/>
      <c r="N28" s="732"/>
      <c r="O28" s="738"/>
      <c r="Q28" s="609" t="s">
        <v>612</v>
      </c>
      <c r="R28" s="610"/>
      <c r="S28" s="610"/>
      <c r="T28" s="611"/>
      <c r="U28" s="683" t="s">
        <v>613</v>
      </c>
      <c r="V28" s="635"/>
      <c r="W28" s="635"/>
      <c r="X28" s="635"/>
      <c r="Y28" s="635"/>
      <c r="Z28" s="635"/>
      <c r="AA28" s="691"/>
      <c r="AB28" s="683" t="s">
        <v>614</v>
      </c>
      <c r="AC28" s="610"/>
      <c r="AD28" s="610"/>
      <c r="AE28" s="611"/>
      <c r="AF28" s="683" t="s">
        <v>613</v>
      </c>
      <c r="AG28" s="635"/>
      <c r="AH28" s="635"/>
      <c r="AI28" s="610" t="s">
        <v>590</v>
      </c>
      <c r="AJ28" s="635"/>
      <c r="AK28" s="635"/>
      <c r="AL28" s="689" t="s">
        <v>615</v>
      </c>
    </row>
    <row r="29" spans="1:38" ht="18.75" customHeight="1" x14ac:dyDescent="0.4">
      <c r="A29" s="1831"/>
      <c r="B29" s="732"/>
      <c r="C29" s="732"/>
      <c r="D29" s="732"/>
      <c r="E29" s="732"/>
      <c r="F29" s="732"/>
      <c r="G29" s="732"/>
      <c r="H29" s="732"/>
      <c r="I29" s="732"/>
      <c r="J29" s="732"/>
      <c r="K29" s="732"/>
      <c r="L29" s="732"/>
      <c r="M29" s="732"/>
      <c r="N29" s="732"/>
      <c r="O29" s="738"/>
      <c r="Q29" s="640"/>
      <c r="R29" s="641"/>
      <c r="S29" s="641"/>
      <c r="T29" s="642"/>
      <c r="U29" s="1842"/>
      <c r="V29" s="1622"/>
      <c r="W29" s="1622"/>
      <c r="X29" s="1622"/>
      <c r="Y29" s="1622"/>
      <c r="Z29" s="1622"/>
      <c r="AA29" s="1623"/>
      <c r="AB29" s="670"/>
      <c r="AC29" s="641"/>
      <c r="AD29" s="641"/>
      <c r="AE29" s="642"/>
      <c r="AF29" s="1842"/>
      <c r="AG29" s="1622"/>
      <c r="AH29" s="1622"/>
      <c r="AI29" s="1843"/>
      <c r="AJ29" s="1622"/>
      <c r="AK29" s="1622"/>
      <c r="AL29" s="1844"/>
    </row>
    <row r="30" spans="1:38" ht="18.75" customHeight="1" x14ac:dyDescent="0.4">
      <c r="A30" s="1831"/>
      <c r="B30" s="732"/>
      <c r="C30" s="732"/>
      <c r="D30" s="732"/>
      <c r="E30" s="732"/>
      <c r="F30" s="732"/>
      <c r="G30" s="732"/>
      <c r="H30" s="732"/>
      <c r="I30" s="732"/>
      <c r="J30" s="732"/>
      <c r="K30" s="732"/>
      <c r="L30" s="732"/>
      <c r="M30" s="732"/>
      <c r="N30" s="732"/>
      <c r="O30" s="738"/>
      <c r="Q30" s="640"/>
      <c r="R30" s="641"/>
      <c r="S30" s="641"/>
      <c r="T30" s="642"/>
      <c r="U30" s="1845" t="s">
        <v>616</v>
      </c>
      <c r="V30" s="1846"/>
      <c r="W30" s="1846"/>
      <c r="X30" s="1846"/>
      <c r="Y30" s="1846"/>
      <c r="Z30" s="1846"/>
      <c r="AA30" s="1847"/>
      <c r="AB30" s="670"/>
      <c r="AC30" s="641"/>
      <c r="AD30" s="641"/>
      <c r="AE30" s="642"/>
      <c r="AF30" s="1845" t="s">
        <v>616</v>
      </c>
      <c r="AG30" s="1846"/>
      <c r="AH30" s="1846"/>
      <c r="AI30" s="1848" t="s">
        <v>590</v>
      </c>
      <c r="AJ30" s="1846"/>
      <c r="AK30" s="1846"/>
      <c r="AL30" s="1849" t="s">
        <v>615</v>
      </c>
    </row>
    <row r="31" spans="1:38" ht="18.75" customHeight="1" x14ac:dyDescent="0.4">
      <c r="A31" s="1831"/>
      <c r="B31" s="732"/>
      <c r="C31" s="732"/>
      <c r="D31" s="732"/>
      <c r="E31" s="732"/>
      <c r="F31" s="732"/>
      <c r="G31" s="732"/>
      <c r="H31" s="732"/>
      <c r="I31" s="732"/>
      <c r="J31" s="732"/>
      <c r="K31" s="732"/>
      <c r="L31" s="732"/>
      <c r="M31" s="732"/>
      <c r="N31" s="732"/>
      <c r="O31" s="738"/>
      <c r="Q31" s="640"/>
      <c r="R31" s="641"/>
      <c r="S31" s="641"/>
      <c r="T31" s="642"/>
      <c r="U31" s="1842"/>
      <c r="V31" s="1622"/>
      <c r="W31" s="1622"/>
      <c r="X31" s="1622"/>
      <c r="Y31" s="1622"/>
      <c r="Z31" s="1622"/>
      <c r="AA31" s="1623"/>
      <c r="AB31" s="670"/>
      <c r="AC31" s="641"/>
      <c r="AD31" s="641"/>
      <c r="AE31" s="642"/>
      <c r="AF31" s="1842"/>
      <c r="AG31" s="1622"/>
      <c r="AH31" s="1622"/>
      <c r="AI31" s="1843"/>
      <c r="AJ31" s="1622"/>
      <c r="AK31" s="1622"/>
      <c r="AL31" s="1844"/>
    </row>
    <row r="32" spans="1:38" ht="18.75" customHeight="1" x14ac:dyDescent="0.4">
      <c r="A32" s="1831"/>
      <c r="B32" s="732"/>
      <c r="C32" s="732"/>
      <c r="D32" s="732"/>
      <c r="E32" s="732"/>
      <c r="F32" s="732"/>
      <c r="G32" s="732"/>
      <c r="H32" s="732"/>
      <c r="I32" s="732"/>
      <c r="J32" s="732"/>
      <c r="K32" s="732"/>
      <c r="L32" s="732"/>
      <c r="M32" s="732"/>
      <c r="N32" s="732"/>
      <c r="O32" s="738"/>
      <c r="Q32" s="640"/>
      <c r="R32" s="641"/>
      <c r="S32" s="641"/>
      <c r="T32" s="642"/>
      <c r="U32" s="670" t="s">
        <v>617</v>
      </c>
      <c r="V32" s="643"/>
      <c r="W32" s="643"/>
      <c r="X32" s="643"/>
      <c r="Y32" s="643"/>
      <c r="Z32" s="643"/>
      <c r="AA32" s="1412"/>
      <c r="AB32" s="670"/>
      <c r="AC32" s="641"/>
      <c r="AD32" s="641"/>
      <c r="AE32" s="642"/>
      <c r="AF32" s="670" t="s">
        <v>617</v>
      </c>
      <c r="AG32" s="643"/>
      <c r="AH32" s="643"/>
      <c r="AI32" s="641" t="s">
        <v>590</v>
      </c>
      <c r="AJ32" s="643"/>
      <c r="AK32" s="643"/>
      <c r="AL32" s="677" t="s">
        <v>615</v>
      </c>
    </row>
    <row r="33" spans="1:38" ht="18.75" customHeight="1" thickBot="1" x14ac:dyDescent="0.45">
      <c r="A33" s="1832"/>
      <c r="B33" s="735"/>
      <c r="C33" s="735"/>
      <c r="D33" s="735"/>
      <c r="E33" s="735"/>
      <c r="F33" s="735"/>
      <c r="G33" s="735"/>
      <c r="H33" s="735"/>
      <c r="I33" s="735"/>
      <c r="J33" s="735"/>
      <c r="K33" s="735"/>
      <c r="L33" s="735"/>
      <c r="M33" s="735"/>
      <c r="N33" s="735"/>
      <c r="O33" s="739"/>
      <c r="Q33" s="612"/>
      <c r="R33" s="613"/>
      <c r="S33" s="613"/>
      <c r="T33" s="614"/>
      <c r="U33" s="659"/>
      <c r="V33" s="644"/>
      <c r="W33" s="644"/>
      <c r="X33" s="644"/>
      <c r="Y33" s="644"/>
      <c r="Z33" s="644"/>
      <c r="AA33" s="1420"/>
      <c r="AB33" s="659"/>
      <c r="AC33" s="613"/>
      <c r="AD33" s="613"/>
      <c r="AE33" s="614"/>
      <c r="AF33" s="659"/>
      <c r="AG33" s="644"/>
      <c r="AH33" s="644"/>
      <c r="AI33" s="613"/>
      <c r="AJ33" s="644"/>
      <c r="AK33" s="644"/>
      <c r="AL33" s="1400"/>
    </row>
    <row r="34" spans="1:38" ht="18.75" customHeight="1" x14ac:dyDescent="0.4"/>
    <row r="35" spans="1:38" ht="18.75" customHeight="1" x14ac:dyDescent="0.4"/>
    <row r="36" spans="1:38" ht="18.75" customHeight="1" x14ac:dyDescent="0.4"/>
    <row r="37" spans="1:38" ht="18.75" customHeight="1" x14ac:dyDescent="0.4"/>
    <row r="38" spans="1:38" ht="18.75" customHeight="1" x14ac:dyDescent="0.4"/>
    <row r="39" spans="1:38" ht="18.75" customHeight="1" x14ac:dyDescent="0.4"/>
    <row r="40" spans="1:38" ht="18.75" customHeight="1" x14ac:dyDescent="0.4"/>
    <row r="41" spans="1:38" ht="18.75" customHeight="1" x14ac:dyDescent="0.4"/>
    <row r="42" spans="1:38" ht="18.75" customHeight="1" x14ac:dyDescent="0.4"/>
    <row r="43" spans="1:38" ht="18.75" customHeight="1" x14ac:dyDescent="0.4"/>
    <row r="44" spans="1:38" ht="18.75" customHeight="1" x14ac:dyDescent="0.4"/>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103">
    <mergeCell ref="AL32:AL33"/>
    <mergeCell ref="U32:U33"/>
    <mergeCell ref="V32:AA33"/>
    <mergeCell ref="AF32:AF33"/>
    <mergeCell ref="AG32:AH33"/>
    <mergeCell ref="AI32:AI33"/>
    <mergeCell ref="AJ32:AK33"/>
    <mergeCell ref="AL28:AL29"/>
    <mergeCell ref="U30:U31"/>
    <mergeCell ref="V30:AA31"/>
    <mergeCell ref="AF30:AF31"/>
    <mergeCell ref="AG30:AH31"/>
    <mergeCell ref="AI30:AI31"/>
    <mergeCell ref="AJ30:AK31"/>
    <mergeCell ref="AL30:AL31"/>
    <mergeCell ref="A21:X21"/>
    <mergeCell ref="A22:X23"/>
    <mergeCell ref="Z22:AE23"/>
    <mergeCell ref="AH22:AH23"/>
    <mergeCell ref="AK22:AK23"/>
    <mergeCell ref="A26:O33"/>
    <mergeCell ref="Q26:T27"/>
    <mergeCell ref="W26:W27"/>
    <mergeCell ref="Z26:Z27"/>
    <mergeCell ref="AB26:AE27"/>
    <mergeCell ref="AH26:AH27"/>
    <mergeCell ref="AK26:AK27"/>
    <mergeCell ref="Q28:T33"/>
    <mergeCell ref="U28:U29"/>
    <mergeCell ref="V28:AA29"/>
    <mergeCell ref="AB28:AE33"/>
    <mergeCell ref="AF28:AF29"/>
    <mergeCell ref="AG28:AH29"/>
    <mergeCell ref="AI28:AI29"/>
    <mergeCell ref="AJ28:AK29"/>
    <mergeCell ref="Q12:X13"/>
    <mergeCell ref="A16:C16"/>
    <mergeCell ref="D16:H16"/>
    <mergeCell ref="I16:Q16"/>
    <mergeCell ref="R16:S16"/>
    <mergeCell ref="T16:X16"/>
    <mergeCell ref="AD17:AL20"/>
    <mergeCell ref="A19:C20"/>
    <mergeCell ref="E19:E20"/>
    <mergeCell ref="H19:H20"/>
    <mergeCell ref="I19:Q20"/>
    <mergeCell ref="R19:S20"/>
    <mergeCell ref="U19:U20"/>
    <mergeCell ref="X19:X20"/>
    <mergeCell ref="Z16:AC16"/>
    <mergeCell ref="AF16:AG16"/>
    <mergeCell ref="A17:C18"/>
    <mergeCell ref="E17:E18"/>
    <mergeCell ref="H17:H18"/>
    <mergeCell ref="I17:Q18"/>
    <mergeCell ref="R17:S18"/>
    <mergeCell ref="U17:U18"/>
    <mergeCell ref="X17:X18"/>
    <mergeCell ref="Z17:AC20"/>
    <mergeCell ref="A12:B13"/>
    <mergeCell ref="C12:D13"/>
    <mergeCell ref="E12:E13"/>
    <mergeCell ref="F12:G13"/>
    <mergeCell ref="H12:I13"/>
    <mergeCell ref="J12:K13"/>
    <mergeCell ref="L12:L13"/>
    <mergeCell ref="M12:N13"/>
    <mergeCell ref="O12:P13"/>
    <mergeCell ref="Q8:X9"/>
    <mergeCell ref="A10:B11"/>
    <mergeCell ref="C10:D11"/>
    <mergeCell ref="E10:E11"/>
    <mergeCell ref="F10:G11"/>
    <mergeCell ref="H10:I11"/>
    <mergeCell ref="J10:K11"/>
    <mergeCell ref="L10:L11"/>
    <mergeCell ref="M10:N11"/>
    <mergeCell ref="O10:P11"/>
    <mergeCell ref="Q10:X11"/>
    <mergeCell ref="A4:B5"/>
    <mergeCell ref="C4:P5"/>
    <mergeCell ref="Q4:X5"/>
    <mergeCell ref="Y4:AL5"/>
    <mergeCell ref="A6:B7"/>
    <mergeCell ref="C6:D7"/>
    <mergeCell ref="E6:E7"/>
    <mergeCell ref="F6:G7"/>
    <mergeCell ref="H6:I7"/>
    <mergeCell ref="J6:K7"/>
    <mergeCell ref="L6:L7"/>
    <mergeCell ref="M6:N7"/>
    <mergeCell ref="O6:P7"/>
    <mergeCell ref="Q6:X7"/>
    <mergeCell ref="Y6:AL13"/>
    <mergeCell ref="A8:B9"/>
    <mergeCell ref="C8:D9"/>
    <mergeCell ref="E8:E9"/>
    <mergeCell ref="F8:G9"/>
    <mergeCell ref="H8:I9"/>
    <mergeCell ref="J8:K9"/>
    <mergeCell ref="L8:L9"/>
    <mergeCell ref="M8:N9"/>
    <mergeCell ref="O8:P9"/>
  </mergeCells>
  <phoneticPr fontId="1"/>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 xml:space="preserve">&amp;C19/22&amp;R&amp;F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32</xdr:col>
                    <xdr:colOff>95250</xdr:colOff>
                    <xdr:row>21</xdr:row>
                    <xdr:rowOff>114300</xdr:rowOff>
                  </from>
                  <to>
                    <xdr:col>33</xdr:col>
                    <xdr:colOff>0</xdr:colOff>
                    <xdr:row>22</xdr:row>
                    <xdr:rowOff>104775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35</xdr:col>
                    <xdr:colOff>95250</xdr:colOff>
                    <xdr:row>21</xdr:row>
                    <xdr:rowOff>114300</xdr:rowOff>
                  </from>
                  <to>
                    <xdr:col>36</xdr:col>
                    <xdr:colOff>0</xdr:colOff>
                    <xdr:row>22</xdr:row>
                    <xdr:rowOff>104775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21</xdr:col>
                    <xdr:colOff>95250</xdr:colOff>
                    <xdr:row>25</xdr:row>
                    <xdr:rowOff>114300</xdr:rowOff>
                  </from>
                  <to>
                    <xdr:col>22</xdr:col>
                    <xdr:colOff>0</xdr:colOff>
                    <xdr:row>26</xdr:row>
                    <xdr:rowOff>104775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24</xdr:col>
                    <xdr:colOff>95250</xdr:colOff>
                    <xdr:row>25</xdr:row>
                    <xdr:rowOff>114300</xdr:rowOff>
                  </from>
                  <to>
                    <xdr:col>25</xdr:col>
                    <xdr:colOff>0</xdr:colOff>
                    <xdr:row>26</xdr:row>
                    <xdr:rowOff>104775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32</xdr:col>
                    <xdr:colOff>95250</xdr:colOff>
                    <xdr:row>25</xdr:row>
                    <xdr:rowOff>114300</xdr:rowOff>
                  </from>
                  <to>
                    <xdr:col>33</xdr:col>
                    <xdr:colOff>0</xdr:colOff>
                    <xdr:row>26</xdr:row>
                    <xdr:rowOff>104775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35</xdr:col>
                    <xdr:colOff>95250</xdr:colOff>
                    <xdr:row>25</xdr:row>
                    <xdr:rowOff>114300</xdr:rowOff>
                  </from>
                  <to>
                    <xdr:col>36</xdr:col>
                    <xdr:colOff>0</xdr:colOff>
                    <xdr:row>26</xdr:row>
                    <xdr:rowOff>104775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5FD2-192D-4F7B-B191-32DB3CCE3EE6}">
  <sheetPr>
    <tabColor theme="7" tint="0.79998168889431442"/>
    <pageSetUpPr fitToPage="1"/>
  </sheetPr>
  <dimension ref="A1:BX214"/>
  <sheetViews>
    <sheetView view="pageBreakPreview" zoomScale="86" zoomScaleNormal="70" zoomScaleSheetLayoutView="86" workbookViewId="0">
      <selection activeCell="I2" sqref="I2:J2"/>
    </sheetView>
  </sheetViews>
  <sheetFormatPr defaultRowHeight="16.5" x14ac:dyDescent="0.3"/>
  <cols>
    <col min="1" max="36" width="4.375" style="278" customWidth="1"/>
    <col min="37" max="37" width="4.375" style="26" customWidth="1"/>
    <col min="38" max="76" width="4.375" style="278" customWidth="1"/>
    <col min="77"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76" ht="18.75" customHeight="1" thickBot="1" x14ac:dyDescent="0.35">
      <c r="A1" s="115" t="s">
        <v>894</v>
      </c>
    </row>
    <row r="2" spans="1:76" s="3" customFormat="1" ht="18.75" customHeight="1" x14ac:dyDescent="0.4">
      <c r="A2" s="31" t="s">
        <v>618</v>
      </c>
      <c r="B2" s="26"/>
      <c r="C2" s="26"/>
      <c r="D2" s="26"/>
      <c r="E2" s="26"/>
      <c r="F2" s="1493" t="s">
        <v>619</v>
      </c>
      <c r="G2" s="1598"/>
      <c r="H2" s="360"/>
      <c r="I2" s="1605" t="s">
        <v>620</v>
      </c>
      <c r="J2" s="1605"/>
      <c r="K2" s="233"/>
      <c r="L2" s="1605" t="s">
        <v>621</v>
      </c>
      <c r="M2" s="1605"/>
      <c r="N2" s="1605"/>
      <c r="O2" s="233"/>
      <c r="P2" s="1850" t="s">
        <v>622</v>
      </c>
      <c r="Q2" s="1850"/>
      <c r="R2" s="1851"/>
      <c r="S2" s="26"/>
      <c r="T2" s="31" t="s">
        <v>623</v>
      </c>
      <c r="U2" s="26"/>
      <c r="V2" s="26"/>
      <c r="W2" s="26"/>
      <c r="X2" s="26"/>
      <c r="Y2" s="1493" t="s">
        <v>619</v>
      </c>
      <c r="Z2" s="1598"/>
      <c r="AA2" s="360"/>
      <c r="AB2" s="1605" t="s">
        <v>620</v>
      </c>
      <c r="AC2" s="1605"/>
      <c r="AD2" s="233"/>
      <c r="AE2" s="1605" t="s">
        <v>621</v>
      </c>
      <c r="AF2" s="1605"/>
      <c r="AG2" s="1605"/>
      <c r="AH2" s="233"/>
      <c r="AI2" s="1850" t="s">
        <v>622</v>
      </c>
      <c r="AJ2" s="1850"/>
      <c r="AK2" s="1851"/>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row>
    <row r="3" spans="1:76" s="3" customFormat="1" ht="18.75" customHeight="1" thickBot="1" x14ac:dyDescent="0.45">
      <c r="A3" s="31" t="s">
        <v>624</v>
      </c>
      <c r="B3" s="26"/>
      <c r="C3" s="26"/>
      <c r="D3" s="26"/>
      <c r="E3" s="26"/>
      <c r="F3" s="632"/>
      <c r="G3" s="633"/>
      <c r="H3" s="367"/>
      <c r="I3" s="1441" t="s">
        <v>625</v>
      </c>
      <c r="J3" s="1441"/>
      <c r="K3" s="1441"/>
      <c r="L3" s="48"/>
      <c r="M3" s="1441" t="s">
        <v>433</v>
      </c>
      <c r="N3" s="1441"/>
      <c r="O3" s="1729"/>
      <c r="P3" s="1729"/>
      <c r="Q3" s="1729"/>
      <c r="R3" s="267" t="s">
        <v>174</v>
      </c>
      <c r="S3" s="26"/>
      <c r="T3" s="31" t="s">
        <v>626</v>
      </c>
      <c r="U3" s="26"/>
      <c r="V3" s="26"/>
      <c r="W3" s="26"/>
      <c r="X3" s="26"/>
      <c r="Y3" s="632"/>
      <c r="Z3" s="633"/>
      <c r="AA3" s="367"/>
      <c r="AB3" s="1441" t="s">
        <v>625</v>
      </c>
      <c r="AC3" s="1441"/>
      <c r="AD3" s="1441"/>
      <c r="AE3" s="48"/>
      <c r="AF3" s="1441" t="s">
        <v>433</v>
      </c>
      <c r="AG3" s="1441"/>
      <c r="AH3" s="1729"/>
      <c r="AI3" s="1729"/>
      <c r="AJ3" s="1729"/>
      <c r="AK3" s="267" t="s">
        <v>174</v>
      </c>
      <c r="AL3" s="26"/>
      <c r="AM3" s="26"/>
      <c r="AN3" s="26"/>
      <c r="AO3" s="26"/>
      <c r="AP3" s="26"/>
      <c r="AQ3" s="26"/>
      <c r="AR3" s="26"/>
      <c r="AS3" s="248"/>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row>
    <row r="4" spans="1:76" s="3" customFormat="1" ht="18.75" customHeight="1" x14ac:dyDescent="0.4">
      <c r="A4" s="559" t="s">
        <v>627</v>
      </c>
      <c r="B4" s="560"/>
      <c r="C4" s="606" t="s">
        <v>628</v>
      </c>
      <c r="D4" s="669"/>
      <c r="E4" s="1854" t="s">
        <v>629</v>
      </c>
      <c r="F4" s="1855"/>
      <c r="G4" s="579" t="s">
        <v>627</v>
      </c>
      <c r="H4" s="1487"/>
      <c r="I4" s="670" t="s">
        <v>628</v>
      </c>
      <c r="J4" s="642"/>
      <c r="K4" s="1856" t="s">
        <v>629</v>
      </c>
      <c r="L4" s="1857"/>
      <c r="M4" s="579" t="s">
        <v>627</v>
      </c>
      <c r="N4" s="1487"/>
      <c r="O4" s="670" t="s">
        <v>628</v>
      </c>
      <c r="P4" s="642"/>
      <c r="Q4" s="1852" t="s">
        <v>629</v>
      </c>
      <c r="R4" s="1853"/>
      <c r="S4" s="26"/>
      <c r="T4" s="559" t="s">
        <v>627</v>
      </c>
      <c r="U4" s="560"/>
      <c r="V4" s="606" t="s">
        <v>628</v>
      </c>
      <c r="W4" s="669"/>
      <c r="X4" s="1854" t="s">
        <v>629</v>
      </c>
      <c r="Y4" s="1855"/>
      <c r="Z4" s="579" t="s">
        <v>627</v>
      </c>
      <c r="AA4" s="1487"/>
      <c r="AB4" s="670" t="s">
        <v>628</v>
      </c>
      <c r="AC4" s="642"/>
      <c r="AD4" s="1856" t="s">
        <v>629</v>
      </c>
      <c r="AE4" s="1857"/>
      <c r="AF4" s="579" t="s">
        <v>627</v>
      </c>
      <c r="AG4" s="1487"/>
      <c r="AH4" s="670" t="s">
        <v>628</v>
      </c>
      <c r="AI4" s="642"/>
      <c r="AJ4" s="1852" t="s">
        <v>629</v>
      </c>
      <c r="AK4" s="1853"/>
      <c r="AL4" s="1458" t="s">
        <v>912</v>
      </c>
      <c r="AM4" s="1885"/>
      <c r="AN4" s="1885"/>
      <c r="AO4" s="1885"/>
      <c r="AP4" s="1885"/>
      <c r="AQ4" s="1885"/>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row>
    <row r="5" spans="1:76" s="3" customFormat="1" ht="18.75" customHeight="1" x14ac:dyDescent="0.4">
      <c r="A5" s="549" t="str">
        <f>表紙・鑑!S3-1&amp;"年4月"</f>
        <v>3年4月</v>
      </c>
      <c r="B5" s="550"/>
      <c r="C5" s="242"/>
      <c r="D5" s="245" t="s">
        <v>22</v>
      </c>
      <c r="E5" s="242"/>
      <c r="F5" s="47" t="s">
        <v>22</v>
      </c>
      <c r="G5" s="583" t="str">
        <f>表紙・鑑!S3-1&amp;"年8月"</f>
        <v>3年8月</v>
      </c>
      <c r="H5" s="550"/>
      <c r="I5" s="242"/>
      <c r="J5" s="245" t="s">
        <v>22</v>
      </c>
      <c r="K5" s="242"/>
      <c r="L5" s="47" t="s">
        <v>22</v>
      </c>
      <c r="M5" s="583" t="str">
        <f>表紙・鑑!S3-1&amp;"年12月"</f>
        <v>3年12月</v>
      </c>
      <c r="N5" s="550"/>
      <c r="O5" s="242"/>
      <c r="P5" s="245" t="s">
        <v>22</v>
      </c>
      <c r="Q5" s="242"/>
      <c r="R5" s="257" t="s">
        <v>22</v>
      </c>
      <c r="S5" s="26"/>
      <c r="T5" s="549" t="str">
        <f>A5</f>
        <v>3年4月</v>
      </c>
      <c r="U5" s="550"/>
      <c r="V5" s="242"/>
      <c r="W5" s="245" t="s">
        <v>22</v>
      </c>
      <c r="X5" s="242"/>
      <c r="Y5" s="47" t="s">
        <v>22</v>
      </c>
      <c r="Z5" s="583" t="str">
        <f>G5</f>
        <v>3年8月</v>
      </c>
      <c r="AA5" s="550"/>
      <c r="AB5" s="242"/>
      <c r="AC5" s="245" t="s">
        <v>22</v>
      </c>
      <c r="AD5" s="242"/>
      <c r="AE5" s="47" t="s">
        <v>22</v>
      </c>
      <c r="AF5" s="583" t="str">
        <f>M5</f>
        <v>3年12月</v>
      </c>
      <c r="AG5" s="550"/>
      <c r="AH5" s="242"/>
      <c r="AI5" s="245" t="s">
        <v>22</v>
      </c>
      <c r="AJ5" s="242"/>
      <c r="AK5" s="257" t="s">
        <v>22</v>
      </c>
      <c r="AL5" s="1458"/>
      <c r="AM5" s="1885"/>
      <c r="AN5" s="1885"/>
      <c r="AO5" s="1885"/>
      <c r="AP5" s="1885"/>
      <c r="AQ5" s="1885"/>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row>
    <row r="6" spans="1:76" s="3" customFormat="1" ht="18.75" customHeight="1" x14ac:dyDescent="0.4">
      <c r="A6" s="549" t="str">
        <f>表紙・鑑!S3-1&amp;"年5月"</f>
        <v>3年5月</v>
      </c>
      <c r="B6" s="550"/>
      <c r="C6" s="430"/>
      <c r="D6" s="249" t="s">
        <v>22</v>
      </c>
      <c r="E6" s="430"/>
      <c r="F6" s="431" t="s">
        <v>22</v>
      </c>
      <c r="G6" s="583" t="str">
        <f>表紙・鑑!S3-1&amp;"年9月"</f>
        <v>3年9月</v>
      </c>
      <c r="H6" s="550"/>
      <c r="I6" s="430"/>
      <c r="J6" s="249" t="s">
        <v>22</v>
      </c>
      <c r="K6" s="430"/>
      <c r="L6" s="431" t="s">
        <v>22</v>
      </c>
      <c r="M6" s="583" t="str">
        <f>表紙・鑑!S3&amp;"年1月"</f>
        <v>4年1月</v>
      </c>
      <c r="N6" s="550"/>
      <c r="O6" s="430"/>
      <c r="P6" s="249" t="s">
        <v>22</v>
      </c>
      <c r="Q6" s="430"/>
      <c r="R6" s="268" t="s">
        <v>22</v>
      </c>
      <c r="S6" s="26"/>
      <c r="T6" s="549" t="str">
        <f>A6</f>
        <v>3年5月</v>
      </c>
      <c r="U6" s="550"/>
      <c r="V6" s="430"/>
      <c r="W6" s="249" t="s">
        <v>22</v>
      </c>
      <c r="X6" s="430"/>
      <c r="Y6" s="431" t="s">
        <v>22</v>
      </c>
      <c r="Z6" s="583" t="str">
        <f>G6</f>
        <v>3年9月</v>
      </c>
      <c r="AA6" s="550"/>
      <c r="AB6" s="430"/>
      <c r="AC6" s="249" t="s">
        <v>22</v>
      </c>
      <c r="AD6" s="430"/>
      <c r="AE6" s="431" t="s">
        <v>22</v>
      </c>
      <c r="AF6" s="583" t="str">
        <f t="shared" ref="AF6:AF8" si="0">M6</f>
        <v>4年1月</v>
      </c>
      <c r="AG6" s="550"/>
      <c r="AH6" s="430"/>
      <c r="AI6" s="249" t="s">
        <v>22</v>
      </c>
      <c r="AJ6" s="430"/>
      <c r="AK6" s="268" t="s">
        <v>22</v>
      </c>
      <c r="AL6" s="1458"/>
      <c r="AM6" s="1885"/>
      <c r="AN6" s="1885"/>
      <c r="AO6" s="1885"/>
      <c r="AP6" s="1885"/>
      <c r="AQ6" s="1885"/>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row>
    <row r="7" spans="1:76" s="3" customFormat="1" ht="18.75" customHeight="1" x14ac:dyDescent="0.4">
      <c r="A7" s="549" t="str">
        <f>表紙・鑑!S3-1&amp;"年6月"</f>
        <v>3年6月</v>
      </c>
      <c r="B7" s="550"/>
      <c r="C7" s="242"/>
      <c r="D7" s="245" t="s">
        <v>22</v>
      </c>
      <c r="E7" s="242"/>
      <c r="F7" s="47" t="s">
        <v>22</v>
      </c>
      <c r="G7" s="583" t="str">
        <f>表紙・鑑!S3-1&amp;"年10月"</f>
        <v>3年10月</v>
      </c>
      <c r="H7" s="550"/>
      <c r="I7" s="242"/>
      <c r="J7" s="245" t="s">
        <v>22</v>
      </c>
      <c r="K7" s="242"/>
      <c r="L7" s="47" t="s">
        <v>22</v>
      </c>
      <c r="M7" s="583" t="str">
        <f>表紙・鑑!S3&amp;"年2月"</f>
        <v>4年2月</v>
      </c>
      <c r="N7" s="550"/>
      <c r="O7" s="242"/>
      <c r="P7" s="245" t="s">
        <v>22</v>
      </c>
      <c r="Q7" s="242"/>
      <c r="R7" s="257" t="s">
        <v>22</v>
      </c>
      <c r="S7" s="26"/>
      <c r="T7" s="549" t="str">
        <f>A7</f>
        <v>3年6月</v>
      </c>
      <c r="U7" s="550"/>
      <c r="V7" s="242"/>
      <c r="W7" s="245" t="s">
        <v>22</v>
      </c>
      <c r="X7" s="242"/>
      <c r="Y7" s="47" t="s">
        <v>22</v>
      </c>
      <c r="Z7" s="583" t="str">
        <f t="shared" ref="Z7:Z8" si="1">G7</f>
        <v>3年10月</v>
      </c>
      <c r="AA7" s="550"/>
      <c r="AB7" s="242"/>
      <c r="AC7" s="245" t="s">
        <v>22</v>
      </c>
      <c r="AD7" s="242"/>
      <c r="AE7" s="47" t="s">
        <v>22</v>
      </c>
      <c r="AF7" s="583" t="str">
        <f t="shared" si="0"/>
        <v>4年2月</v>
      </c>
      <c r="AG7" s="550"/>
      <c r="AH7" s="242"/>
      <c r="AI7" s="245" t="s">
        <v>22</v>
      </c>
      <c r="AJ7" s="242"/>
      <c r="AK7" s="257" t="s">
        <v>22</v>
      </c>
      <c r="AL7" s="1458"/>
      <c r="AM7" s="1885"/>
      <c r="AN7" s="1885"/>
      <c r="AO7" s="1885"/>
      <c r="AP7" s="1885"/>
      <c r="AQ7" s="1885"/>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row>
    <row r="8" spans="1:76" s="3" customFormat="1" ht="18.75" customHeight="1" thickBot="1" x14ac:dyDescent="0.45">
      <c r="A8" s="585" t="str">
        <f>表紙・鑑!S3-1&amp;"年7月"</f>
        <v>3年7月</v>
      </c>
      <c r="B8" s="586"/>
      <c r="C8" s="254"/>
      <c r="D8" s="241" t="s">
        <v>22</v>
      </c>
      <c r="E8" s="254"/>
      <c r="F8" s="432" t="s">
        <v>22</v>
      </c>
      <c r="G8" s="662" t="str">
        <f>表紙・鑑!S3-1&amp;"年11月"</f>
        <v>3年11月</v>
      </c>
      <c r="H8" s="586"/>
      <c r="I8" s="254"/>
      <c r="J8" s="241" t="s">
        <v>22</v>
      </c>
      <c r="K8" s="254"/>
      <c r="L8" s="432" t="s">
        <v>22</v>
      </c>
      <c r="M8" s="662" t="str">
        <f>表紙・鑑!S3&amp;"年3月"</f>
        <v>4年3月</v>
      </c>
      <c r="N8" s="586"/>
      <c r="O8" s="254"/>
      <c r="P8" s="241" t="s">
        <v>22</v>
      </c>
      <c r="Q8" s="254"/>
      <c r="R8" s="274" t="s">
        <v>22</v>
      </c>
      <c r="S8" s="26"/>
      <c r="T8" s="585" t="str">
        <f>A8</f>
        <v>3年7月</v>
      </c>
      <c r="U8" s="586"/>
      <c r="V8" s="433"/>
      <c r="W8" s="246" t="s">
        <v>22</v>
      </c>
      <c r="X8" s="433"/>
      <c r="Y8" s="434" t="s">
        <v>22</v>
      </c>
      <c r="Z8" s="662" t="str">
        <f t="shared" si="1"/>
        <v>3年11月</v>
      </c>
      <c r="AA8" s="586"/>
      <c r="AB8" s="433"/>
      <c r="AC8" s="246" t="s">
        <v>22</v>
      </c>
      <c r="AD8" s="433"/>
      <c r="AE8" s="434" t="s">
        <v>22</v>
      </c>
      <c r="AF8" s="662" t="str">
        <f t="shared" si="0"/>
        <v>4年3月</v>
      </c>
      <c r="AG8" s="586"/>
      <c r="AH8" s="433"/>
      <c r="AI8" s="246" t="s">
        <v>22</v>
      </c>
      <c r="AJ8" s="433"/>
      <c r="AK8" s="274" t="s">
        <v>22</v>
      </c>
      <c r="AL8" s="1458"/>
      <c r="AM8" s="1885"/>
      <c r="AN8" s="1885"/>
      <c r="AO8" s="1885"/>
      <c r="AP8" s="1885"/>
      <c r="AQ8" s="1885"/>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row>
    <row r="9" spans="1:76" s="3" customFormat="1" ht="18.75" customHeight="1" x14ac:dyDescent="0.4">
      <c r="A9" s="58" t="s">
        <v>77</v>
      </c>
      <c r="B9" s="31" t="s">
        <v>925</v>
      </c>
      <c r="C9" s="31"/>
      <c r="D9" s="26"/>
      <c r="E9" s="26"/>
      <c r="F9" s="26"/>
      <c r="G9" s="26"/>
      <c r="H9" s="26"/>
      <c r="I9" s="26"/>
      <c r="J9" s="26"/>
      <c r="K9" s="26"/>
      <c r="L9" s="26"/>
      <c r="M9" s="26"/>
      <c r="N9" s="26"/>
      <c r="O9" s="26"/>
      <c r="P9" s="26"/>
      <c r="Q9" s="26"/>
      <c r="R9" s="26"/>
      <c r="S9" s="26"/>
      <c r="T9" s="26"/>
      <c r="U9" s="26"/>
      <c r="V9" s="26"/>
      <c r="W9" s="26"/>
      <c r="X9" s="26"/>
      <c r="Y9" s="43"/>
      <c r="Z9" s="311"/>
      <c r="AA9" s="26"/>
      <c r="AB9" s="311"/>
      <c r="AC9" s="26"/>
      <c r="AD9" s="26"/>
      <c r="AE9" s="26"/>
      <c r="AF9" s="311"/>
      <c r="AG9" s="26"/>
      <c r="AH9" s="311"/>
      <c r="AI9" s="26"/>
      <c r="AJ9" s="26"/>
      <c r="AK9" s="26"/>
      <c r="AL9" s="311"/>
      <c r="AM9" s="311"/>
      <c r="AN9" s="26"/>
      <c r="AO9" s="311"/>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row>
    <row r="10" spans="1:76" s="3" customFormat="1" ht="18.75" customHeight="1" x14ac:dyDescent="0.4">
      <c r="A10" s="26"/>
      <c r="B10" s="435"/>
      <c r="C10" s="31"/>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row>
    <row r="11" spans="1:76" s="3" customFormat="1" ht="18.75" customHeight="1" thickBot="1" x14ac:dyDescent="0.45">
      <c r="A11" s="31" t="s">
        <v>630</v>
      </c>
      <c r="B11" s="26"/>
      <c r="C11" s="26"/>
      <c r="D11" s="26"/>
      <c r="E11" s="26"/>
      <c r="F11" s="26"/>
      <c r="G11" s="26"/>
      <c r="H11" s="26"/>
      <c r="I11" s="26"/>
      <c r="J11" s="26"/>
      <c r="K11" s="26"/>
      <c r="L11" s="26"/>
      <c r="M11" s="26"/>
      <c r="N11" s="26"/>
      <c r="O11" s="26"/>
      <c r="P11" s="26"/>
      <c r="Q11" s="26"/>
      <c r="R11" s="26"/>
      <c r="S11" s="31" t="s">
        <v>631</v>
      </c>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row>
    <row r="12" spans="1:76" s="3" customFormat="1" ht="18.75" customHeight="1" x14ac:dyDescent="0.4">
      <c r="A12" s="1858" t="s">
        <v>632</v>
      </c>
      <c r="B12" s="1859"/>
      <c r="C12" s="1859"/>
      <c r="D12" s="1862"/>
      <c r="E12" s="1863"/>
      <c r="F12" s="607" t="s">
        <v>15</v>
      </c>
      <c r="G12" s="1568"/>
      <c r="H12" s="1568"/>
      <c r="I12" s="607" t="s">
        <v>16</v>
      </c>
      <c r="J12" s="1568"/>
      <c r="K12" s="1568"/>
      <c r="L12" s="607" t="s">
        <v>29</v>
      </c>
      <c r="M12" s="436"/>
      <c r="N12" s="1605" t="s">
        <v>633</v>
      </c>
      <c r="O12" s="233"/>
      <c r="P12" s="1568" t="s">
        <v>634</v>
      </c>
      <c r="Q12" s="1606"/>
      <c r="R12" s="26"/>
      <c r="S12" s="715" t="s">
        <v>136</v>
      </c>
      <c r="T12" s="669"/>
      <c r="U12" s="1870"/>
      <c r="V12" s="1871"/>
      <c r="W12" s="1871"/>
      <c r="X12" s="1871"/>
      <c r="Y12" s="1871"/>
      <c r="Z12" s="1871"/>
      <c r="AA12" s="1871"/>
      <c r="AB12" s="1871"/>
      <c r="AC12" s="1871"/>
      <c r="AD12" s="1871"/>
      <c r="AE12" s="1871"/>
      <c r="AF12" s="1871"/>
      <c r="AG12" s="1871"/>
      <c r="AH12" s="1871"/>
      <c r="AI12" s="1871"/>
      <c r="AJ12" s="1871"/>
      <c r="AK12" s="1872"/>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row>
    <row r="13" spans="1:76" s="3" customFormat="1" ht="18.75" customHeight="1" x14ac:dyDescent="0.4">
      <c r="A13" s="1860"/>
      <c r="B13" s="1861"/>
      <c r="C13" s="1861"/>
      <c r="D13" s="575"/>
      <c r="E13" s="558"/>
      <c r="F13" s="557"/>
      <c r="G13" s="556"/>
      <c r="H13" s="556"/>
      <c r="I13" s="557"/>
      <c r="J13" s="556"/>
      <c r="K13" s="556"/>
      <c r="L13" s="557"/>
      <c r="M13" s="375"/>
      <c r="N13" s="1441"/>
      <c r="O13" s="48"/>
      <c r="P13" s="556"/>
      <c r="Q13" s="741"/>
      <c r="R13" s="26"/>
      <c r="S13" s="685"/>
      <c r="T13" s="579"/>
      <c r="U13" s="596"/>
      <c r="V13" s="580"/>
      <c r="W13" s="580"/>
      <c r="X13" s="580"/>
      <c r="Y13" s="580"/>
      <c r="Z13" s="580"/>
      <c r="AA13" s="580"/>
      <c r="AB13" s="580"/>
      <c r="AC13" s="580"/>
      <c r="AD13" s="580"/>
      <c r="AE13" s="580"/>
      <c r="AF13" s="580"/>
      <c r="AG13" s="580"/>
      <c r="AH13" s="580"/>
      <c r="AI13" s="580"/>
      <c r="AJ13" s="580"/>
      <c r="AK13" s="1873"/>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row>
    <row r="14" spans="1:76" s="3" customFormat="1" ht="18.75" customHeight="1" x14ac:dyDescent="0.4">
      <c r="A14" s="629" t="s">
        <v>635</v>
      </c>
      <c r="B14" s="630"/>
      <c r="C14" s="631"/>
      <c r="D14" s="1825"/>
      <c r="E14" s="729"/>
      <c r="F14" s="729"/>
      <c r="G14" s="729"/>
      <c r="H14" s="729"/>
      <c r="I14" s="729"/>
      <c r="J14" s="729"/>
      <c r="K14" s="729"/>
      <c r="L14" s="729"/>
      <c r="M14" s="729"/>
      <c r="N14" s="729"/>
      <c r="O14" s="729"/>
      <c r="P14" s="729"/>
      <c r="Q14" s="737"/>
      <c r="R14" s="26"/>
      <c r="S14" s="629" t="s">
        <v>636</v>
      </c>
      <c r="T14" s="630"/>
      <c r="U14" s="630"/>
      <c r="V14" s="631"/>
      <c r="W14" s="686"/>
      <c r="X14" s="754"/>
      <c r="Y14" s="754"/>
      <c r="Z14" s="610" t="s">
        <v>15</v>
      </c>
      <c r="AA14" s="635"/>
      <c r="AB14" s="635"/>
      <c r="AC14" s="1878" t="s">
        <v>16</v>
      </c>
      <c r="AD14" s="635"/>
      <c r="AE14" s="635"/>
      <c r="AF14" s="748" t="s">
        <v>29</v>
      </c>
      <c r="AG14" s="1864" t="s">
        <v>637</v>
      </c>
      <c r="AH14" s="1864"/>
      <c r="AI14" s="1864"/>
      <c r="AJ14" s="1864"/>
      <c r="AK14" s="1865"/>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row>
    <row r="15" spans="1:76" s="3" customFormat="1" ht="18.75" customHeight="1" x14ac:dyDescent="0.4">
      <c r="A15" s="750"/>
      <c r="B15" s="1515"/>
      <c r="C15" s="751"/>
      <c r="D15" s="1820"/>
      <c r="E15" s="732"/>
      <c r="F15" s="732"/>
      <c r="G15" s="732"/>
      <c r="H15" s="732"/>
      <c r="I15" s="732"/>
      <c r="J15" s="732"/>
      <c r="K15" s="732"/>
      <c r="L15" s="732"/>
      <c r="M15" s="732"/>
      <c r="N15" s="732"/>
      <c r="O15" s="732"/>
      <c r="P15" s="732"/>
      <c r="Q15" s="738"/>
      <c r="R15" s="26"/>
      <c r="S15" s="632"/>
      <c r="T15" s="633"/>
      <c r="U15" s="633"/>
      <c r="V15" s="634"/>
      <c r="W15" s="575"/>
      <c r="X15" s="558"/>
      <c r="Y15" s="558"/>
      <c r="Z15" s="557"/>
      <c r="AA15" s="556"/>
      <c r="AB15" s="556"/>
      <c r="AC15" s="1879"/>
      <c r="AD15" s="556"/>
      <c r="AE15" s="556"/>
      <c r="AF15" s="667"/>
      <c r="AG15" s="1866"/>
      <c r="AH15" s="1866"/>
      <c r="AI15" s="1866"/>
      <c r="AJ15" s="1866"/>
      <c r="AK15" s="1867"/>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row>
    <row r="16" spans="1:76" s="3" customFormat="1" ht="18.75" customHeight="1" x14ac:dyDescent="0.4">
      <c r="A16" s="750"/>
      <c r="B16" s="1515"/>
      <c r="C16" s="751"/>
      <c r="D16" s="1820"/>
      <c r="E16" s="732"/>
      <c r="F16" s="732"/>
      <c r="G16" s="732"/>
      <c r="H16" s="732"/>
      <c r="I16" s="732"/>
      <c r="J16" s="732"/>
      <c r="K16" s="732"/>
      <c r="L16" s="732"/>
      <c r="M16" s="732"/>
      <c r="N16" s="732"/>
      <c r="O16" s="732"/>
      <c r="P16" s="732"/>
      <c r="Q16" s="738"/>
      <c r="R16" s="26"/>
      <c r="S16" s="629" t="s">
        <v>137</v>
      </c>
      <c r="T16" s="631"/>
      <c r="U16" s="684" t="s">
        <v>638</v>
      </c>
      <c r="V16" s="631"/>
      <c r="W16" s="366"/>
      <c r="X16" s="1455" t="s">
        <v>542</v>
      </c>
      <c r="Y16" s="1455"/>
      <c r="Z16" s="1455"/>
      <c r="AA16" s="1455"/>
      <c r="AB16" s="45"/>
      <c r="AC16" s="45"/>
      <c r="AD16" s="1455" t="s">
        <v>639</v>
      </c>
      <c r="AE16" s="1455"/>
      <c r="AF16" s="1455"/>
      <c r="AG16" s="1455"/>
      <c r="AH16" s="1455"/>
      <c r="AI16" s="1455"/>
      <c r="AJ16" s="1455"/>
      <c r="AK16" s="145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row>
    <row r="17" spans="1:76" s="3" customFormat="1" ht="18.75" customHeight="1" thickBot="1" x14ac:dyDescent="0.45">
      <c r="A17" s="1868"/>
      <c r="B17" s="1886"/>
      <c r="C17" s="1869"/>
      <c r="D17" s="734"/>
      <c r="E17" s="735"/>
      <c r="F17" s="735"/>
      <c r="G17" s="735"/>
      <c r="H17" s="735"/>
      <c r="I17" s="735"/>
      <c r="J17" s="735"/>
      <c r="K17" s="735"/>
      <c r="L17" s="735"/>
      <c r="M17" s="735"/>
      <c r="N17" s="735"/>
      <c r="O17" s="735"/>
      <c r="P17" s="735"/>
      <c r="Q17" s="739"/>
      <c r="R17" s="26"/>
      <c r="S17" s="750"/>
      <c r="T17" s="751"/>
      <c r="U17" s="1507"/>
      <c r="V17" s="634"/>
      <c r="W17" s="367"/>
      <c r="X17" s="1441" t="s">
        <v>433</v>
      </c>
      <c r="Y17" s="1441"/>
      <c r="Z17" s="1577"/>
      <c r="AA17" s="1577"/>
      <c r="AB17" s="1577"/>
      <c r="AC17" s="1577"/>
      <c r="AD17" s="1577"/>
      <c r="AE17" s="1577"/>
      <c r="AF17" s="1577"/>
      <c r="AG17" s="1577"/>
      <c r="AH17" s="1577"/>
      <c r="AI17" s="1577"/>
      <c r="AJ17" s="1577"/>
      <c r="AK17" s="267" t="s">
        <v>174</v>
      </c>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row>
    <row r="18" spans="1:76" s="3" customFormat="1" ht="18.75" customHeight="1" x14ac:dyDescent="0.4">
      <c r="A18" s="26"/>
      <c r="B18" s="26"/>
      <c r="C18" s="26"/>
      <c r="D18" s="26"/>
      <c r="E18" s="26"/>
      <c r="F18" s="26"/>
      <c r="G18" s="26"/>
      <c r="H18" s="26"/>
      <c r="I18" s="26"/>
      <c r="J18" s="26"/>
      <c r="K18" s="26"/>
      <c r="L18" s="26"/>
      <c r="M18" s="26"/>
      <c r="N18" s="26"/>
      <c r="O18" s="26"/>
      <c r="P18" s="26"/>
      <c r="Q18" s="26"/>
      <c r="R18" s="26"/>
      <c r="S18" s="750"/>
      <c r="T18" s="751"/>
      <c r="U18" s="684" t="s">
        <v>640</v>
      </c>
      <c r="V18" s="630"/>
      <c r="W18" s="630"/>
      <c r="X18" s="630"/>
      <c r="Y18" s="631"/>
      <c r="Z18" s="437"/>
      <c r="AA18" s="438"/>
      <c r="AB18" s="438"/>
      <c r="AC18" s="35"/>
      <c r="AD18" s="256" t="s">
        <v>452</v>
      </c>
      <c r="AE18" s="35"/>
      <c r="AF18" s="438"/>
      <c r="AG18" s="35"/>
      <c r="AH18" s="256" t="s">
        <v>45</v>
      </c>
      <c r="AI18" s="438"/>
      <c r="AJ18" s="438"/>
      <c r="AK18" s="439"/>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row>
    <row r="19" spans="1:76" s="3" customFormat="1" ht="18.75" customHeight="1" thickBot="1" x14ac:dyDescent="0.45">
      <c r="A19" s="31" t="s">
        <v>641</v>
      </c>
      <c r="B19" s="26"/>
      <c r="C19" s="26"/>
      <c r="D19" s="26"/>
      <c r="E19" s="26"/>
      <c r="F19" s="26"/>
      <c r="G19" s="26"/>
      <c r="H19" s="26"/>
      <c r="I19" s="26"/>
      <c r="J19" s="31" t="s">
        <v>642</v>
      </c>
      <c r="K19" s="26"/>
      <c r="L19" s="26"/>
      <c r="M19" s="26"/>
      <c r="N19" s="26"/>
      <c r="O19" s="26"/>
      <c r="P19" s="26"/>
      <c r="Q19" s="26"/>
      <c r="R19" s="26"/>
      <c r="S19" s="750"/>
      <c r="T19" s="751"/>
      <c r="U19" s="1880"/>
      <c r="V19" s="1515"/>
      <c r="W19" s="1515"/>
      <c r="X19" s="1515"/>
      <c r="Y19" s="751"/>
      <c r="Z19" s="684" t="s">
        <v>643</v>
      </c>
      <c r="AA19" s="630"/>
      <c r="AB19" s="1483"/>
      <c r="AC19" s="1479"/>
      <c r="AD19" s="1479"/>
      <c r="AE19" s="1479"/>
      <c r="AF19" s="1479"/>
      <c r="AG19" s="1479"/>
      <c r="AH19" s="1479"/>
      <c r="AI19" s="1479"/>
      <c r="AJ19" s="1479"/>
      <c r="AK19" s="1480"/>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row>
    <row r="20" spans="1:76" s="3" customFormat="1" ht="18.75" customHeight="1" x14ac:dyDescent="0.4">
      <c r="A20" s="603" t="s">
        <v>644</v>
      </c>
      <c r="B20" s="546"/>
      <c r="C20" s="546"/>
      <c r="D20" s="605"/>
      <c r="E20" s="314"/>
      <c r="F20" s="261" t="s">
        <v>452</v>
      </c>
      <c r="G20" s="314"/>
      <c r="H20" s="316" t="s">
        <v>45</v>
      </c>
      <c r="I20" s="26"/>
      <c r="J20" s="1493" t="s">
        <v>645</v>
      </c>
      <c r="K20" s="607"/>
      <c r="L20" s="669"/>
      <c r="M20" s="436"/>
      <c r="N20" s="1568" t="s">
        <v>416</v>
      </c>
      <c r="O20" s="233"/>
      <c r="P20" s="234"/>
      <c r="Q20" s="1606" t="s">
        <v>421</v>
      </c>
      <c r="R20" s="26"/>
      <c r="S20" s="750"/>
      <c r="T20" s="751"/>
      <c r="U20" s="1507"/>
      <c r="V20" s="633"/>
      <c r="W20" s="633"/>
      <c r="X20" s="633"/>
      <c r="Y20" s="634"/>
      <c r="Z20" s="1507"/>
      <c r="AA20" s="633"/>
      <c r="AB20" s="1484"/>
      <c r="AC20" s="1481"/>
      <c r="AD20" s="1481"/>
      <c r="AE20" s="1481"/>
      <c r="AF20" s="1481"/>
      <c r="AG20" s="1481"/>
      <c r="AH20" s="1481"/>
      <c r="AI20" s="1481"/>
      <c r="AJ20" s="1481"/>
      <c r="AK20" s="1482"/>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row>
    <row r="21" spans="1:76" s="3" customFormat="1" ht="18.75" customHeight="1" x14ac:dyDescent="0.4">
      <c r="A21" s="1874" t="s">
        <v>646</v>
      </c>
      <c r="B21" s="1875"/>
      <c r="C21" s="1875"/>
      <c r="D21" s="1875"/>
      <c r="E21" s="373"/>
      <c r="F21" s="635" t="s">
        <v>416</v>
      </c>
      <c r="G21" s="291"/>
      <c r="H21" s="740" t="s">
        <v>421</v>
      </c>
      <c r="I21" s="26"/>
      <c r="J21" s="685"/>
      <c r="K21" s="557"/>
      <c r="L21" s="579"/>
      <c r="M21" s="375"/>
      <c r="N21" s="556"/>
      <c r="O21" s="48"/>
      <c r="P21" s="294"/>
      <c r="Q21" s="741"/>
      <c r="R21" s="26"/>
      <c r="S21" s="750"/>
      <c r="T21" s="751"/>
      <c r="U21" s="684" t="s">
        <v>647</v>
      </c>
      <c r="V21" s="610"/>
      <c r="W21" s="610"/>
      <c r="X21" s="610"/>
      <c r="Y21" s="611"/>
      <c r="Z21" s="35"/>
      <c r="AA21" s="256" t="s">
        <v>648</v>
      </c>
      <c r="AB21" s="1895"/>
      <c r="AC21" s="1895"/>
      <c r="AD21" s="256" t="s">
        <v>649</v>
      </c>
      <c r="AE21" s="440"/>
      <c r="AF21" s="256" t="s">
        <v>15</v>
      </c>
      <c r="AG21" s="250"/>
      <c r="AH21" s="256" t="s">
        <v>650</v>
      </c>
      <c r="AI21" s="50"/>
      <c r="AJ21" s="35"/>
      <c r="AK21" s="37" t="s">
        <v>45</v>
      </c>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row>
    <row r="22" spans="1:76" s="3" customFormat="1" ht="18.75" customHeight="1" x14ac:dyDescent="0.4">
      <c r="A22" s="1876"/>
      <c r="B22" s="1877"/>
      <c r="C22" s="1877"/>
      <c r="D22" s="1877"/>
      <c r="E22" s="375"/>
      <c r="F22" s="556"/>
      <c r="G22" s="294"/>
      <c r="H22" s="741"/>
      <c r="I22" s="26"/>
      <c r="J22" s="609" t="s">
        <v>651</v>
      </c>
      <c r="K22" s="610"/>
      <c r="L22" s="611"/>
      <c r="M22" s="690"/>
      <c r="N22" s="635"/>
      <c r="O22" s="635"/>
      <c r="P22" s="635"/>
      <c r="Q22" s="689" t="s">
        <v>29</v>
      </c>
      <c r="R22" s="26"/>
      <c r="S22" s="750"/>
      <c r="T22" s="751"/>
      <c r="U22" s="670"/>
      <c r="V22" s="641"/>
      <c r="W22" s="641"/>
      <c r="X22" s="641"/>
      <c r="Y22" s="642"/>
      <c r="Z22" s="554" t="s">
        <v>652</v>
      </c>
      <c r="AA22" s="554"/>
      <c r="AB22" s="1483"/>
      <c r="AC22" s="1479"/>
      <c r="AD22" s="1479"/>
      <c r="AE22" s="1479"/>
      <c r="AF22" s="1479"/>
      <c r="AG22" s="1479"/>
      <c r="AH22" s="1479"/>
      <c r="AI22" s="1479"/>
      <c r="AJ22" s="1479"/>
      <c r="AK22" s="1480"/>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row>
    <row r="23" spans="1:76" s="3" customFormat="1" ht="18.75" customHeight="1" x14ac:dyDescent="0.4">
      <c r="A23" s="609" t="s">
        <v>653</v>
      </c>
      <c r="B23" s="610"/>
      <c r="C23" s="610"/>
      <c r="D23" s="611"/>
      <c r="E23" s="1588"/>
      <c r="F23" s="1588"/>
      <c r="G23" s="1588"/>
      <c r="H23" s="1589"/>
      <c r="I23" s="26"/>
      <c r="J23" s="685"/>
      <c r="K23" s="557"/>
      <c r="L23" s="579"/>
      <c r="M23" s="1896"/>
      <c r="N23" s="643"/>
      <c r="O23" s="643"/>
      <c r="P23" s="643"/>
      <c r="Q23" s="677"/>
      <c r="R23" s="26"/>
      <c r="S23" s="750"/>
      <c r="T23" s="751"/>
      <c r="U23" s="670"/>
      <c r="V23" s="641"/>
      <c r="W23" s="641"/>
      <c r="X23" s="641"/>
      <c r="Y23" s="642"/>
      <c r="Z23" s="554"/>
      <c r="AA23" s="554"/>
      <c r="AB23" s="1492"/>
      <c r="AC23" s="1474"/>
      <c r="AD23" s="1474"/>
      <c r="AE23" s="1474"/>
      <c r="AF23" s="1474"/>
      <c r="AG23" s="1474"/>
      <c r="AH23" s="1474"/>
      <c r="AI23" s="1474"/>
      <c r="AJ23" s="1474"/>
      <c r="AK23" s="1475"/>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row>
    <row r="24" spans="1:76" s="3" customFormat="1" ht="18.75" customHeight="1" x14ac:dyDescent="0.4">
      <c r="A24" s="685"/>
      <c r="B24" s="557"/>
      <c r="C24" s="557"/>
      <c r="D24" s="579"/>
      <c r="E24" s="1591"/>
      <c r="F24" s="1591"/>
      <c r="G24" s="1591"/>
      <c r="H24" s="1592"/>
      <c r="I24" s="26"/>
      <c r="J24" s="629" t="s">
        <v>911</v>
      </c>
      <c r="K24" s="630"/>
      <c r="L24" s="631"/>
      <c r="M24" s="366"/>
      <c r="N24" s="45"/>
      <c r="O24" s="45"/>
      <c r="P24" s="45"/>
      <c r="Q24" s="46"/>
      <c r="R24" s="26"/>
      <c r="S24" s="750"/>
      <c r="T24" s="751"/>
      <c r="U24" s="578"/>
      <c r="V24" s="557"/>
      <c r="W24" s="557"/>
      <c r="X24" s="557"/>
      <c r="Y24" s="579"/>
      <c r="Z24" s="554"/>
      <c r="AA24" s="554"/>
      <c r="AB24" s="1484"/>
      <c r="AC24" s="1481"/>
      <c r="AD24" s="1481"/>
      <c r="AE24" s="1481"/>
      <c r="AF24" s="1481"/>
      <c r="AG24" s="1481"/>
      <c r="AH24" s="1481"/>
      <c r="AI24" s="1481"/>
      <c r="AJ24" s="1481"/>
      <c r="AK24" s="1482"/>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row>
    <row r="25" spans="1:76" s="3" customFormat="1" ht="18.75" customHeight="1" x14ac:dyDescent="0.4">
      <c r="A25" s="597" t="s">
        <v>654</v>
      </c>
      <c r="B25" s="572"/>
      <c r="C25" s="572"/>
      <c r="D25" s="583"/>
      <c r="E25" s="35"/>
      <c r="F25" s="256" t="s">
        <v>452</v>
      </c>
      <c r="G25" s="35"/>
      <c r="H25" s="37" t="s">
        <v>45</v>
      </c>
      <c r="I25" s="26"/>
      <c r="J25" s="750"/>
      <c r="K25" s="1515"/>
      <c r="L25" s="751"/>
      <c r="M25" s="376"/>
      <c r="N25" s="250" t="s">
        <v>452</v>
      </c>
      <c r="O25" s="50"/>
      <c r="P25" s="50"/>
      <c r="Q25" s="297" t="s">
        <v>45</v>
      </c>
      <c r="R25" s="26"/>
      <c r="S25" s="750"/>
      <c r="T25" s="751"/>
      <c r="U25" s="684" t="s">
        <v>655</v>
      </c>
      <c r="V25" s="630"/>
      <c r="W25" s="630"/>
      <c r="X25" s="630"/>
      <c r="Y25" s="631"/>
      <c r="Z25" s="1881" t="s">
        <v>656</v>
      </c>
      <c r="AA25" s="1881"/>
      <c r="AB25" s="1881"/>
      <c r="AC25" s="1881"/>
      <c r="AD25" s="1881"/>
      <c r="AE25" s="1881"/>
      <c r="AF25" s="441"/>
      <c r="AG25" s="256" t="s">
        <v>452</v>
      </c>
      <c r="AH25" s="35"/>
      <c r="AI25" s="35"/>
      <c r="AJ25" s="35"/>
      <c r="AK25" s="37" t="s">
        <v>45</v>
      </c>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row>
    <row r="26" spans="1:76" s="3" customFormat="1" ht="18.75" customHeight="1" x14ac:dyDescent="0.4">
      <c r="A26" s="597" t="s">
        <v>657</v>
      </c>
      <c r="B26" s="572"/>
      <c r="C26" s="572"/>
      <c r="D26" s="583"/>
      <c r="E26" s="35"/>
      <c r="F26" s="256" t="s">
        <v>452</v>
      </c>
      <c r="G26" s="35"/>
      <c r="H26" s="37" t="s">
        <v>45</v>
      </c>
      <c r="I26" s="26"/>
      <c r="J26" s="632"/>
      <c r="K26" s="633"/>
      <c r="L26" s="634"/>
      <c r="M26" s="442"/>
      <c r="N26" s="443"/>
      <c r="O26" s="443"/>
      <c r="P26" s="48"/>
      <c r="Q26" s="49"/>
      <c r="R26" s="26"/>
      <c r="S26" s="750"/>
      <c r="T26" s="751"/>
      <c r="U26" s="1880"/>
      <c r="V26" s="1515"/>
      <c r="W26" s="1515"/>
      <c r="X26" s="1515"/>
      <c r="Y26" s="751"/>
      <c r="Z26" s="1882" t="s">
        <v>658</v>
      </c>
      <c r="AA26" s="1883"/>
      <c r="AB26" s="1883"/>
      <c r="AC26" s="1883"/>
      <c r="AD26" s="1883"/>
      <c r="AE26" s="1884"/>
      <c r="AF26" s="441"/>
      <c r="AG26" s="256" t="s">
        <v>452</v>
      </c>
      <c r="AH26" s="35"/>
      <c r="AI26" s="35"/>
      <c r="AJ26" s="35"/>
      <c r="AK26" s="37" t="s">
        <v>45</v>
      </c>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row>
    <row r="27" spans="1:76" s="3" customFormat="1" ht="18.75" customHeight="1" x14ac:dyDescent="0.4">
      <c r="A27" s="629" t="s">
        <v>659</v>
      </c>
      <c r="B27" s="630"/>
      <c r="C27" s="630"/>
      <c r="D27" s="631"/>
      <c r="E27" s="373"/>
      <c r="F27" s="635" t="s">
        <v>416</v>
      </c>
      <c r="G27" s="291"/>
      <c r="H27" s="740" t="s">
        <v>421</v>
      </c>
      <c r="I27" s="66"/>
      <c r="J27" s="609" t="s">
        <v>660</v>
      </c>
      <c r="K27" s="610"/>
      <c r="L27" s="611"/>
      <c r="M27" s="1587"/>
      <c r="N27" s="1588"/>
      <c r="O27" s="1588"/>
      <c r="P27" s="1588"/>
      <c r="Q27" s="1589"/>
      <c r="R27" s="26"/>
      <c r="S27" s="750"/>
      <c r="T27" s="751"/>
      <c r="U27" s="1507"/>
      <c r="V27" s="633"/>
      <c r="W27" s="633"/>
      <c r="X27" s="633"/>
      <c r="Y27" s="634"/>
      <c r="Z27" s="1882" t="s">
        <v>661</v>
      </c>
      <c r="AA27" s="1883"/>
      <c r="AB27" s="1883"/>
      <c r="AC27" s="1881"/>
      <c r="AD27" s="1881"/>
      <c r="AE27" s="1894"/>
      <c r="AF27" s="366"/>
      <c r="AG27" s="252" t="s">
        <v>452</v>
      </c>
      <c r="AH27" s="45"/>
      <c r="AI27" s="45"/>
      <c r="AJ27" s="45"/>
      <c r="AK27" s="266" t="s">
        <v>45</v>
      </c>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row>
    <row r="28" spans="1:76" s="3" customFormat="1" ht="18.75" customHeight="1" x14ac:dyDescent="0.4">
      <c r="A28" s="632"/>
      <c r="B28" s="633"/>
      <c r="C28" s="633"/>
      <c r="D28" s="634"/>
      <c r="E28" s="375"/>
      <c r="F28" s="556"/>
      <c r="G28" s="294"/>
      <c r="H28" s="741"/>
      <c r="I28" s="26"/>
      <c r="J28" s="640"/>
      <c r="K28" s="641"/>
      <c r="L28" s="642"/>
      <c r="M28" s="719"/>
      <c r="N28" s="720"/>
      <c r="O28" s="720"/>
      <c r="P28" s="720"/>
      <c r="Q28" s="1891"/>
      <c r="R28" s="26"/>
      <c r="S28" s="750"/>
      <c r="T28" s="751"/>
      <c r="U28" s="1882" t="s">
        <v>662</v>
      </c>
      <c r="V28" s="1883"/>
      <c r="W28" s="1883"/>
      <c r="X28" s="1883"/>
      <c r="Y28" s="1883"/>
      <c r="Z28" s="1883"/>
      <c r="AA28" s="1883"/>
      <c r="AB28" s="1883"/>
      <c r="AC28" s="441"/>
      <c r="AD28" s="256" t="s">
        <v>663</v>
      </c>
      <c r="AE28" s="35"/>
      <c r="AF28" s="35"/>
      <c r="AG28" s="1888" t="s">
        <v>664</v>
      </c>
      <c r="AH28" s="1888"/>
      <c r="AI28" s="35"/>
      <c r="AJ28" s="1888" t="s">
        <v>665</v>
      </c>
      <c r="AK28" s="1889"/>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row>
    <row r="29" spans="1:76" s="3" customFormat="1" ht="18.75" customHeight="1" x14ac:dyDescent="0.4">
      <c r="A29" s="629" t="s">
        <v>666</v>
      </c>
      <c r="B29" s="630"/>
      <c r="C29" s="630"/>
      <c r="D29" s="631"/>
      <c r="E29" s="373"/>
      <c r="F29" s="635" t="s">
        <v>416</v>
      </c>
      <c r="G29" s="291"/>
      <c r="H29" s="740" t="s">
        <v>421</v>
      </c>
      <c r="I29" s="26"/>
      <c r="J29" s="640"/>
      <c r="K29" s="641"/>
      <c r="L29" s="642"/>
      <c r="M29" s="719"/>
      <c r="N29" s="720"/>
      <c r="O29" s="720"/>
      <c r="P29" s="720"/>
      <c r="Q29" s="1891"/>
      <c r="R29" s="26"/>
      <c r="S29" s="750"/>
      <c r="T29" s="751"/>
      <c r="U29" s="684" t="s">
        <v>667</v>
      </c>
      <c r="V29" s="630"/>
      <c r="W29" s="630"/>
      <c r="X29" s="630"/>
      <c r="Y29" s="630"/>
      <c r="Z29" s="630"/>
      <c r="AA29" s="630"/>
      <c r="AB29" s="631"/>
      <c r="AC29" s="1825"/>
      <c r="AD29" s="729"/>
      <c r="AE29" s="729"/>
      <c r="AF29" s="729"/>
      <c r="AG29" s="729"/>
      <c r="AH29" s="729"/>
      <c r="AI29" s="729"/>
      <c r="AJ29" s="729"/>
      <c r="AK29" s="737"/>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row>
    <row r="30" spans="1:76" s="3" customFormat="1" ht="18.75" customHeight="1" thickBot="1" x14ac:dyDescent="0.45">
      <c r="A30" s="632"/>
      <c r="B30" s="633"/>
      <c r="C30" s="633"/>
      <c r="D30" s="634"/>
      <c r="E30" s="375"/>
      <c r="F30" s="556"/>
      <c r="G30" s="294"/>
      <c r="H30" s="741"/>
      <c r="I30" s="26"/>
      <c r="J30" s="612"/>
      <c r="K30" s="613"/>
      <c r="L30" s="614"/>
      <c r="M30" s="1892"/>
      <c r="N30" s="1757"/>
      <c r="O30" s="1757"/>
      <c r="P30" s="1757"/>
      <c r="Q30" s="1893"/>
      <c r="R30" s="26"/>
      <c r="S30" s="1868"/>
      <c r="T30" s="1869"/>
      <c r="U30" s="1890"/>
      <c r="V30" s="1886"/>
      <c r="W30" s="1886"/>
      <c r="X30" s="1886"/>
      <c r="Y30" s="1886"/>
      <c r="Z30" s="1886"/>
      <c r="AA30" s="1886"/>
      <c r="AB30" s="1869"/>
      <c r="AC30" s="734"/>
      <c r="AD30" s="735"/>
      <c r="AE30" s="735"/>
      <c r="AF30" s="735"/>
      <c r="AG30" s="735"/>
      <c r="AH30" s="735"/>
      <c r="AI30" s="735"/>
      <c r="AJ30" s="735"/>
      <c r="AK30" s="739"/>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row>
    <row r="31" spans="1:76" s="3" customFormat="1" ht="18.75" customHeight="1" x14ac:dyDescent="0.4">
      <c r="A31" s="629" t="s">
        <v>668</v>
      </c>
      <c r="B31" s="630"/>
      <c r="C31" s="630"/>
      <c r="D31" s="630"/>
      <c r="E31" s="373"/>
      <c r="F31" s="635" t="s">
        <v>416</v>
      </c>
      <c r="G31" s="291"/>
      <c r="H31" s="740" t="s">
        <v>421</v>
      </c>
      <c r="I31" s="26"/>
      <c r="J31" s="31" t="s">
        <v>669</v>
      </c>
      <c r="K31" s="31"/>
      <c r="L31" s="32"/>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row>
    <row r="32" spans="1:76" s="3" customFormat="1" ht="18.75" customHeight="1" thickBot="1" x14ac:dyDescent="0.45">
      <c r="A32" s="1868"/>
      <c r="B32" s="1886"/>
      <c r="C32" s="1886"/>
      <c r="D32" s="1886"/>
      <c r="E32" s="444"/>
      <c r="F32" s="644"/>
      <c r="G32" s="141"/>
      <c r="H32" s="742"/>
      <c r="I32" s="26"/>
      <c r="J32" s="1887" t="s">
        <v>670</v>
      </c>
      <c r="K32" s="1887"/>
      <c r="L32" s="1887"/>
      <c r="M32" s="1887"/>
      <c r="N32" s="1887"/>
      <c r="O32" s="1887"/>
      <c r="P32" s="1887"/>
      <c r="Q32" s="1887"/>
      <c r="R32" s="1887"/>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row>
    <row r="33" spans="1:76" s="3" customFormat="1" ht="18.75" customHeight="1" x14ac:dyDescent="0.4">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row>
    <row r="34" spans="1:76" s="3" customFormat="1" ht="18.75" customHeight="1" x14ac:dyDescent="0.4">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row>
    <row r="35" spans="1:76" s="3" customFormat="1" ht="18.75" customHeight="1" x14ac:dyDescent="0.4">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row>
    <row r="36" spans="1:76" s="3" customFormat="1" ht="18.75" customHeight="1" x14ac:dyDescent="0.4">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row>
    <row r="37" spans="1:76" s="3" customFormat="1" ht="18.75" customHeight="1" x14ac:dyDescent="0.4">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row>
    <row r="38" spans="1:76" s="3" customFormat="1" ht="18.75" customHeight="1" x14ac:dyDescent="0.4">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row>
    <row r="39" spans="1:76" s="3" customFormat="1" ht="18.75" customHeight="1" x14ac:dyDescent="0.4">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row>
    <row r="40" spans="1:76" s="3" customFormat="1" ht="18.75" customHeight="1" x14ac:dyDescent="0.4">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row>
    <row r="41" spans="1:76" s="3" customFormat="1" ht="18.75" customHeight="1" x14ac:dyDescent="0.4">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row>
    <row r="42" spans="1:76" s="3" customFormat="1" ht="18.75" customHeight="1" x14ac:dyDescent="0.4">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row>
    <row r="43" spans="1:76" s="3" customFormat="1" ht="18.75" customHeight="1" x14ac:dyDescent="0.4">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row>
    <row r="44" spans="1:76" s="3" customFormat="1" ht="18.75" customHeight="1" x14ac:dyDescent="0.3">
      <c r="A44" s="26"/>
      <c r="B44" s="26"/>
      <c r="C44" s="26"/>
      <c r="D44" s="26"/>
      <c r="E44" s="26"/>
      <c r="F44" s="26"/>
      <c r="G44" s="26"/>
      <c r="H44" s="26"/>
      <c r="I44" s="26"/>
      <c r="J44" s="278"/>
      <c r="K44" s="278"/>
      <c r="L44" s="278"/>
      <c r="M44" s="278"/>
      <c r="N44" s="278"/>
      <c r="O44" s="278"/>
      <c r="P44" s="278"/>
      <c r="Q44" s="278"/>
      <c r="R44" s="26"/>
      <c r="S44" s="26"/>
      <c r="T44" s="26"/>
      <c r="U44" s="26"/>
      <c r="V44" s="26"/>
      <c r="W44" s="26"/>
      <c r="X44" s="26"/>
      <c r="Y44" s="26"/>
      <c r="Z44" s="26"/>
      <c r="AA44" s="26"/>
      <c r="AB44" s="278"/>
      <c r="AC44" s="278"/>
      <c r="AD44" s="278"/>
      <c r="AE44" s="278"/>
      <c r="AF44" s="278"/>
      <c r="AG44" s="278"/>
      <c r="AH44" s="278"/>
      <c r="AI44" s="278"/>
      <c r="AJ44" s="278"/>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row>
    <row r="45" spans="1:76" s="3" customFormat="1" ht="18.75" customHeight="1" x14ac:dyDescent="0.3">
      <c r="A45" s="278"/>
      <c r="B45" s="278"/>
      <c r="C45" s="278"/>
      <c r="D45" s="278"/>
      <c r="E45" s="278"/>
      <c r="F45" s="278"/>
      <c r="G45" s="278"/>
      <c r="H45" s="278"/>
      <c r="I45" s="278"/>
      <c r="J45" s="278"/>
      <c r="K45" s="278"/>
      <c r="L45" s="278"/>
      <c r="M45" s="278"/>
      <c r="N45" s="278"/>
      <c r="O45" s="278"/>
      <c r="P45" s="278"/>
      <c r="Q45" s="278"/>
      <c r="R45" s="26"/>
      <c r="S45" s="278"/>
      <c r="T45" s="278"/>
      <c r="U45" s="278"/>
      <c r="V45" s="278"/>
      <c r="W45" s="278"/>
      <c r="X45" s="278"/>
      <c r="Y45" s="278"/>
      <c r="Z45" s="278"/>
      <c r="AA45" s="278"/>
      <c r="AB45" s="278"/>
      <c r="AC45" s="278"/>
      <c r="AD45" s="278"/>
      <c r="AE45" s="278"/>
      <c r="AF45" s="278"/>
      <c r="AG45" s="278"/>
      <c r="AH45" s="278"/>
      <c r="AI45" s="278"/>
      <c r="AJ45" s="278"/>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row>
    <row r="46" spans="1:76" ht="18.75" customHeight="1" x14ac:dyDescent="0.3"/>
    <row r="47" spans="1:76" ht="18.75" customHeight="1" x14ac:dyDescent="0.3"/>
    <row r="48" spans="1:76"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sheetData>
  <sheetProtection selectLockedCells="1"/>
  <mergeCells count="127">
    <mergeCell ref="AL4:AQ8"/>
    <mergeCell ref="A31:D32"/>
    <mergeCell ref="F31:F32"/>
    <mergeCell ref="H31:H32"/>
    <mergeCell ref="J32:R32"/>
    <mergeCell ref="AJ28:AK28"/>
    <mergeCell ref="A29:D30"/>
    <mergeCell ref="F29:F30"/>
    <mergeCell ref="H29:H30"/>
    <mergeCell ref="U29:AB30"/>
    <mergeCell ref="AC29:AK30"/>
    <mergeCell ref="H27:H28"/>
    <mergeCell ref="J27:L30"/>
    <mergeCell ref="M27:Q30"/>
    <mergeCell ref="Z27:AE27"/>
    <mergeCell ref="U28:AB28"/>
    <mergeCell ref="AG28:AH28"/>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12:C13"/>
    <mergeCell ref="D12:E13"/>
    <mergeCell ref="F12:F13"/>
    <mergeCell ref="G12:H13"/>
    <mergeCell ref="I12:I13"/>
    <mergeCell ref="J12:K13"/>
    <mergeCell ref="A8:B8"/>
    <mergeCell ref="G8:H8"/>
    <mergeCell ref="M8:N8"/>
    <mergeCell ref="A6:B6"/>
    <mergeCell ref="G6:H6"/>
    <mergeCell ref="M6:N6"/>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28</xdr:col>
                    <xdr:colOff>38100</xdr:colOff>
                    <xdr:row>27</xdr:row>
                    <xdr:rowOff>0</xdr:rowOff>
                  </from>
                  <to>
                    <xdr:col>28</xdr:col>
                    <xdr:colOff>276225</xdr:colOff>
                    <xdr:row>28</xdr:row>
                    <xdr:rowOff>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31</xdr:col>
                    <xdr:colOff>38100</xdr:colOff>
                    <xdr:row>27</xdr:row>
                    <xdr:rowOff>0</xdr:rowOff>
                  </from>
                  <to>
                    <xdr:col>31</xdr:col>
                    <xdr:colOff>276225</xdr:colOff>
                    <xdr:row>28</xdr:row>
                    <xdr:rowOff>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34</xdr:col>
                    <xdr:colOff>38100</xdr:colOff>
                    <xdr:row>27</xdr:row>
                    <xdr:rowOff>0</xdr:rowOff>
                  </from>
                  <to>
                    <xdr:col>34</xdr:col>
                    <xdr:colOff>276225</xdr:colOff>
                    <xdr:row>28</xdr:row>
                    <xdr:rowOff>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3109-8E67-4ACC-9F6D-B9250E2E77BF}">
  <sheetPr>
    <tabColor theme="7" tint="0.79998168889431442"/>
    <pageSetUpPr fitToPage="1"/>
  </sheetPr>
  <dimension ref="A1:CB92"/>
  <sheetViews>
    <sheetView view="pageBreakPreview" zoomScale="80" zoomScaleNormal="70" zoomScaleSheetLayoutView="80" workbookViewId="0">
      <selection activeCell="F3" sqref="F3:H4"/>
    </sheetView>
  </sheetViews>
  <sheetFormatPr defaultColWidth="8" defaultRowHeight="15.75" x14ac:dyDescent="0.4"/>
  <cols>
    <col min="1" max="74" width="4.375" style="149" customWidth="1"/>
    <col min="75" max="80" width="8" style="149"/>
    <col min="81" max="256" width="8" style="6"/>
    <col min="257" max="330" width="4.375" style="6" customWidth="1"/>
    <col min="331" max="512" width="8" style="6"/>
    <col min="513" max="586" width="4.375" style="6" customWidth="1"/>
    <col min="587" max="768" width="8" style="6"/>
    <col min="769" max="842" width="4.375" style="6" customWidth="1"/>
    <col min="843" max="1024" width="8" style="6"/>
    <col min="1025" max="1098" width="4.375" style="6" customWidth="1"/>
    <col min="1099" max="1280" width="8" style="6"/>
    <col min="1281" max="1354" width="4.375" style="6" customWidth="1"/>
    <col min="1355" max="1536" width="8" style="6"/>
    <col min="1537" max="1610" width="4.375" style="6" customWidth="1"/>
    <col min="1611" max="1792" width="8" style="6"/>
    <col min="1793" max="1866" width="4.375" style="6" customWidth="1"/>
    <col min="1867" max="2048" width="8" style="6"/>
    <col min="2049" max="2122" width="4.375" style="6" customWidth="1"/>
    <col min="2123" max="2304" width="8" style="6"/>
    <col min="2305" max="2378" width="4.375" style="6" customWidth="1"/>
    <col min="2379" max="2560" width="8" style="6"/>
    <col min="2561" max="2634" width="4.375" style="6" customWidth="1"/>
    <col min="2635" max="2816" width="8" style="6"/>
    <col min="2817" max="2890" width="4.375" style="6" customWidth="1"/>
    <col min="2891" max="3072" width="8" style="6"/>
    <col min="3073" max="3146" width="4.375" style="6" customWidth="1"/>
    <col min="3147" max="3328" width="8" style="6"/>
    <col min="3329" max="3402" width="4.375" style="6" customWidth="1"/>
    <col min="3403" max="3584" width="8" style="6"/>
    <col min="3585" max="3658" width="4.375" style="6" customWidth="1"/>
    <col min="3659" max="3840" width="8" style="6"/>
    <col min="3841" max="3914" width="4.375" style="6" customWidth="1"/>
    <col min="3915" max="4096" width="8" style="6"/>
    <col min="4097" max="4170" width="4.375" style="6" customWidth="1"/>
    <col min="4171" max="4352" width="8" style="6"/>
    <col min="4353" max="4426" width="4.375" style="6" customWidth="1"/>
    <col min="4427" max="4608" width="8" style="6"/>
    <col min="4609" max="4682" width="4.375" style="6" customWidth="1"/>
    <col min="4683" max="4864" width="8" style="6"/>
    <col min="4865" max="4938" width="4.375" style="6" customWidth="1"/>
    <col min="4939" max="5120" width="8" style="6"/>
    <col min="5121" max="5194" width="4.375" style="6" customWidth="1"/>
    <col min="5195" max="5376" width="8" style="6"/>
    <col min="5377" max="5450" width="4.375" style="6" customWidth="1"/>
    <col min="5451" max="5632" width="8" style="6"/>
    <col min="5633" max="5706" width="4.375" style="6" customWidth="1"/>
    <col min="5707" max="5888" width="8" style="6"/>
    <col min="5889" max="5962" width="4.375" style="6" customWidth="1"/>
    <col min="5963" max="6144" width="8" style="6"/>
    <col min="6145" max="6218" width="4.375" style="6" customWidth="1"/>
    <col min="6219" max="6400" width="8" style="6"/>
    <col min="6401" max="6474" width="4.375" style="6" customWidth="1"/>
    <col min="6475" max="6656" width="8" style="6"/>
    <col min="6657" max="6730" width="4.375" style="6" customWidth="1"/>
    <col min="6731" max="6912" width="8" style="6"/>
    <col min="6913" max="6986" width="4.375" style="6" customWidth="1"/>
    <col min="6987" max="7168" width="8" style="6"/>
    <col min="7169" max="7242" width="4.375" style="6" customWidth="1"/>
    <col min="7243" max="7424" width="8" style="6"/>
    <col min="7425" max="7498" width="4.375" style="6" customWidth="1"/>
    <col min="7499" max="7680" width="8" style="6"/>
    <col min="7681" max="7754" width="4.375" style="6" customWidth="1"/>
    <col min="7755" max="7936" width="8" style="6"/>
    <col min="7937" max="8010" width="4.375" style="6" customWidth="1"/>
    <col min="8011" max="8192" width="8" style="6"/>
    <col min="8193" max="8266" width="4.375" style="6" customWidth="1"/>
    <col min="8267" max="8448" width="8" style="6"/>
    <col min="8449" max="8522" width="4.375" style="6" customWidth="1"/>
    <col min="8523" max="8704" width="8" style="6"/>
    <col min="8705" max="8778" width="4.375" style="6" customWidth="1"/>
    <col min="8779" max="8960" width="8" style="6"/>
    <col min="8961" max="9034" width="4.375" style="6" customWidth="1"/>
    <col min="9035" max="9216" width="8" style="6"/>
    <col min="9217" max="9290" width="4.375" style="6" customWidth="1"/>
    <col min="9291" max="9472" width="8" style="6"/>
    <col min="9473" max="9546" width="4.375" style="6" customWidth="1"/>
    <col min="9547" max="9728" width="8" style="6"/>
    <col min="9729" max="9802" width="4.375" style="6" customWidth="1"/>
    <col min="9803" max="9984" width="8" style="6"/>
    <col min="9985" max="10058" width="4.375" style="6" customWidth="1"/>
    <col min="10059" max="10240" width="8" style="6"/>
    <col min="10241" max="10314" width="4.375" style="6" customWidth="1"/>
    <col min="10315" max="10496" width="8" style="6"/>
    <col min="10497" max="10570" width="4.375" style="6" customWidth="1"/>
    <col min="10571" max="10752" width="8" style="6"/>
    <col min="10753" max="10826" width="4.375" style="6" customWidth="1"/>
    <col min="10827" max="11008" width="8" style="6"/>
    <col min="11009" max="11082" width="4.375" style="6" customWidth="1"/>
    <col min="11083" max="11264" width="8" style="6"/>
    <col min="11265" max="11338" width="4.375" style="6" customWidth="1"/>
    <col min="11339" max="11520" width="8" style="6"/>
    <col min="11521" max="11594" width="4.375" style="6" customWidth="1"/>
    <col min="11595" max="11776" width="8" style="6"/>
    <col min="11777" max="11850" width="4.375" style="6" customWidth="1"/>
    <col min="11851" max="12032" width="8" style="6"/>
    <col min="12033" max="12106" width="4.375" style="6" customWidth="1"/>
    <col min="12107" max="12288" width="8" style="6"/>
    <col min="12289" max="12362" width="4.375" style="6" customWidth="1"/>
    <col min="12363" max="12544" width="8" style="6"/>
    <col min="12545" max="12618" width="4.375" style="6" customWidth="1"/>
    <col min="12619" max="12800" width="8" style="6"/>
    <col min="12801" max="12874" width="4.375" style="6" customWidth="1"/>
    <col min="12875" max="13056" width="8" style="6"/>
    <col min="13057" max="13130" width="4.375" style="6" customWidth="1"/>
    <col min="13131" max="13312" width="8" style="6"/>
    <col min="13313" max="13386" width="4.375" style="6" customWidth="1"/>
    <col min="13387" max="13568" width="8" style="6"/>
    <col min="13569" max="13642" width="4.375" style="6" customWidth="1"/>
    <col min="13643" max="13824" width="8" style="6"/>
    <col min="13825" max="13898" width="4.375" style="6" customWidth="1"/>
    <col min="13899" max="14080" width="8" style="6"/>
    <col min="14081" max="14154" width="4.375" style="6" customWidth="1"/>
    <col min="14155" max="14336" width="8" style="6"/>
    <col min="14337" max="14410" width="4.375" style="6" customWidth="1"/>
    <col min="14411" max="14592" width="8" style="6"/>
    <col min="14593" max="14666" width="4.375" style="6" customWidth="1"/>
    <col min="14667" max="14848" width="8" style="6"/>
    <col min="14849" max="14922" width="4.375" style="6" customWidth="1"/>
    <col min="14923" max="15104" width="8" style="6"/>
    <col min="15105" max="15178" width="4.375" style="6" customWidth="1"/>
    <col min="15179" max="15360" width="8" style="6"/>
    <col min="15361" max="15434" width="4.375" style="6" customWidth="1"/>
    <col min="15435" max="15616" width="8" style="6"/>
    <col min="15617" max="15690" width="4.375" style="6" customWidth="1"/>
    <col min="15691" max="15872" width="8" style="6"/>
    <col min="15873" max="15946" width="4.375" style="6" customWidth="1"/>
    <col min="15947" max="16128" width="8" style="6"/>
    <col min="16129" max="16202" width="4.375" style="6" customWidth="1"/>
    <col min="16203" max="16384" width="8" style="6"/>
  </cols>
  <sheetData>
    <row r="1" spans="1:51" ht="18.75" customHeight="1" x14ac:dyDescent="0.4">
      <c r="A1" s="60" t="s">
        <v>895</v>
      </c>
      <c r="B1" s="359"/>
      <c r="C1" s="359"/>
      <c r="D1" s="359"/>
    </row>
    <row r="2" spans="1:51" ht="18.75" customHeight="1" thickBot="1" x14ac:dyDescent="0.45">
      <c r="A2" s="445" t="s">
        <v>671</v>
      </c>
      <c r="U2" s="445" t="s">
        <v>672</v>
      </c>
      <c r="AX2" s="26"/>
    </row>
    <row r="3" spans="1:51" ht="18.75" customHeight="1" x14ac:dyDescent="0.4">
      <c r="A3" s="1008" t="s">
        <v>673</v>
      </c>
      <c r="B3" s="1009"/>
      <c r="C3" s="1009"/>
      <c r="D3" s="1009"/>
      <c r="E3" s="1009"/>
      <c r="F3" s="1903"/>
      <c r="G3" s="1904"/>
      <c r="H3" s="1904"/>
      <c r="I3" s="1907" t="s">
        <v>674</v>
      </c>
      <c r="J3" s="1907"/>
      <c r="K3" s="1904"/>
      <c r="L3" s="1904"/>
      <c r="M3" s="1907" t="s">
        <v>675</v>
      </c>
      <c r="N3" s="1907"/>
      <c r="O3" s="1904"/>
      <c r="P3" s="1904"/>
      <c r="Q3" s="1907" t="s">
        <v>29</v>
      </c>
      <c r="R3" s="1907"/>
      <c r="S3" s="446"/>
      <c r="U3" s="1921" t="s">
        <v>676</v>
      </c>
      <c r="V3" s="1907"/>
      <c r="W3" s="1907"/>
      <c r="X3" s="1907"/>
      <c r="Y3" s="1009" t="str">
        <f>"R"&amp;表紙・鑑!S3-1&amp;"年度の実施状況"</f>
        <v>R3年度の実施状況</v>
      </c>
      <c r="Z3" s="1009"/>
      <c r="AA3" s="1009"/>
      <c r="AB3" s="1009"/>
      <c r="AC3" s="1009"/>
      <c r="AD3" s="1009"/>
      <c r="AE3" s="1009"/>
      <c r="AF3" s="1009"/>
      <c r="AG3" s="1009"/>
      <c r="AH3" s="1009"/>
      <c r="AI3" s="1009"/>
      <c r="AJ3" s="1009"/>
      <c r="AK3" s="1897" t="s">
        <v>882</v>
      </c>
      <c r="AL3" s="1897"/>
      <c r="AM3" s="1009" t="s">
        <v>677</v>
      </c>
      <c r="AN3" s="1009"/>
      <c r="AO3" s="1009"/>
      <c r="AP3" s="1010"/>
      <c r="AW3" s="26"/>
    </row>
    <row r="4" spans="1:51" ht="18.75" customHeight="1" x14ac:dyDescent="0.4">
      <c r="A4" s="1901"/>
      <c r="B4" s="1902"/>
      <c r="C4" s="1902"/>
      <c r="D4" s="1902"/>
      <c r="E4" s="1902"/>
      <c r="F4" s="1905"/>
      <c r="G4" s="1906"/>
      <c r="H4" s="1906"/>
      <c r="I4" s="1908"/>
      <c r="J4" s="1908"/>
      <c r="K4" s="1906"/>
      <c r="L4" s="1906"/>
      <c r="M4" s="1908"/>
      <c r="N4" s="1908"/>
      <c r="O4" s="1906"/>
      <c r="P4" s="1906"/>
      <c r="Q4" s="1908"/>
      <c r="R4" s="1908"/>
      <c r="S4" s="447"/>
      <c r="U4" s="1922"/>
      <c r="V4" s="1923"/>
      <c r="W4" s="1923"/>
      <c r="X4" s="1923"/>
      <c r="Y4" s="1899" t="s">
        <v>915</v>
      </c>
      <c r="Z4" s="1899"/>
      <c r="AA4" s="1899"/>
      <c r="AB4" s="1899"/>
      <c r="AC4" s="1899"/>
      <c r="AD4" s="1899"/>
      <c r="AE4" s="1899" t="s">
        <v>678</v>
      </c>
      <c r="AF4" s="1899"/>
      <c r="AG4" s="1899"/>
      <c r="AH4" s="1899"/>
      <c r="AI4" s="1899"/>
      <c r="AJ4" s="1899"/>
      <c r="AK4" s="1898"/>
      <c r="AL4" s="1898"/>
      <c r="AM4" s="1899"/>
      <c r="AN4" s="1899"/>
      <c r="AO4" s="1899"/>
      <c r="AP4" s="1900"/>
      <c r="AW4" s="26"/>
    </row>
    <row r="5" spans="1:51" ht="18.75" customHeight="1" x14ac:dyDescent="0.4">
      <c r="A5" s="1909" t="s">
        <v>679</v>
      </c>
      <c r="B5" s="1902"/>
      <c r="C5" s="1902"/>
      <c r="D5" s="1902"/>
      <c r="E5" s="1902"/>
      <c r="F5" s="1910"/>
      <c r="G5" s="1911"/>
      <c r="H5" s="1911"/>
      <c r="I5" s="1911"/>
      <c r="J5" s="1911"/>
      <c r="K5" s="1911"/>
      <c r="L5" s="1911"/>
      <c r="M5" s="1911"/>
      <c r="N5" s="1911"/>
      <c r="O5" s="1911"/>
      <c r="P5" s="1911"/>
      <c r="Q5" s="1911"/>
      <c r="R5" s="1911"/>
      <c r="S5" s="1912"/>
      <c r="U5" s="1916" t="s">
        <v>680</v>
      </c>
      <c r="V5" s="1917"/>
      <c r="W5" s="1917"/>
      <c r="X5" s="1917"/>
      <c r="Y5" s="1919"/>
      <c r="Z5" s="1920"/>
      <c r="AA5" s="1917" t="s">
        <v>681</v>
      </c>
      <c r="AB5" s="1920"/>
      <c r="AC5" s="1920"/>
      <c r="AD5" s="1924" t="s">
        <v>483</v>
      </c>
      <c r="AE5" s="1926"/>
      <c r="AF5" s="1927"/>
      <c r="AG5" s="1927"/>
      <c r="AH5" s="1927"/>
      <c r="AI5" s="1927"/>
      <c r="AJ5" s="1928"/>
      <c r="AK5" s="1919"/>
      <c r="AL5" s="1924" t="s">
        <v>386</v>
      </c>
      <c r="AM5" s="291"/>
      <c r="AN5" s="635" t="s">
        <v>416</v>
      </c>
      <c r="AO5" s="291"/>
      <c r="AP5" s="740" t="s">
        <v>421</v>
      </c>
      <c r="AW5" s="26"/>
    </row>
    <row r="6" spans="1:51" ht="18.75" customHeight="1" x14ac:dyDescent="0.4">
      <c r="A6" s="1901"/>
      <c r="B6" s="1902"/>
      <c r="C6" s="1902"/>
      <c r="D6" s="1902"/>
      <c r="E6" s="1902"/>
      <c r="F6" s="1913"/>
      <c r="G6" s="1914"/>
      <c r="H6" s="1914"/>
      <c r="I6" s="1914"/>
      <c r="J6" s="1914"/>
      <c r="K6" s="1914"/>
      <c r="L6" s="1914"/>
      <c r="M6" s="1914"/>
      <c r="N6" s="1914"/>
      <c r="O6" s="1914"/>
      <c r="P6" s="1914"/>
      <c r="Q6" s="1914"/>
      <c r="R6" s="1914"/>
      <c r="S6" s="1915"/>
      <c r="U6" s="1918"/>
      <c r="V6" s="1908"/>
      <c r="W6" s="1908"/>
      <c r="X6" s="1908"/>
      <c r="Y6" s="1905"/>
      <c r="Z6" s="1906"/>
      <c r="AA6" s="1908"/>
      <c r="AB6" s="1906"/>
      <c r="AC6" s="1906"/>
      <c r="AD6" s="1925"/>
      <c r="AE6" s="1929"/>
      <c r="AF6" s="1930"/>
      <c r="AG6" s="1930"/>
      <c r="AH6" s="1930"/>
      <c r="AI6" s="1930"/>
      <c r="AJ6" s="1931"/>
      <c r="AK6" s="1905"/>
      <c r="AL6" s="1925"/>
      <c r="AM6" s="294"/>
      <c r="AN6" s="556"/>
      <c r="AO6" s="294"/>
      <c r="AP6" s="741"/>
      <c r="AW6" s="26"/>
    </row>
    <row r="7" spans="1:51" ht="18.75" customHeight="1" x14ac:dyDescent="0.4">
      <c r="A7" s="1901" t="s">
        <v>682</v>
      </c>
      <c r="B7" s="1902"/>
      <c r="C7" s="1902"/>
      <c r="D7" s="1902"/>
      <c r="E7" s="1902"/>
      <c r="F7" s="448"/>
      <c r="G7" s="449"/>
      <c r="H7" s="449"/>
      <c r="I7" s="291"/>
      <c r="J7" s="635" t="s">
        <v>416</v>
      </c>
      <c r="K7" s="450"/>
      <c r="L7" s="449"/>
      <c r="M7" s="449"/>
      <c r="N7" s="449"/>
      <c r="O7" s="291"/>
      <c r="P7" s="635" t="s">
        <v>421</v>
      </c>
      <c r="Q7" s="451"/>
      <c r="R7" s="451"/>
      <c r="S7" s="452"/>
      <c r="U7" s="1901" t="s">
        <v>683</v>
      </c>
      <c r="V7" s="1902"/>
      <c r="W7" s="1902"/>
      <c r="X7" s="1902"/>
      <c r="Y7" s="1919"/>
      <c r="Z7" s="1920"/>
      <c r="AA7" s="1917" t="s">
        <v>681</v>
      </c>
      <c r="AB7" s="1920"/>
      <c r="AC7" s="1920"/>
      <c r="AD7" s="1924" t="s">
        <v>483</v>
      </c>
      <c r="AE7" s="1926"/>
      <c r="AF7" s="1927"/>
      <c r="AG7" s="1927"/>
      <c r="AH7" s="1927"/>
      <c r="AI7" s="1927"/>
      <c r="AJ7" s="1928"/>
      <c r="AK7" s="1919"/>
      <c r="AL7" s="1924" t="s">
        <v>386</v>
      </c>
      <c r="AM7" s="291"/>
      <c r="AN7" s="635" t="s">
        <v>416</v>
      </c>
      <c r="AO7" s="291"/>
      <c r="AP7" s="740" t="s">
        <v>421</v>
      </c>
      <c r="AW7" s="26"/>
    </row>
    <row r="8" spans="1:51" ht="18.75" customHeight="1" x14ac:dyDescent="0.4">
      <c r="A8" s="1901"/>
      <c r="B8" s="1902"/>
      <c r="C8" s="1902"/>
      <c r="D8" s="1902"/>
      <c r="E8" s="1902"/>
      <c r="F8" s="453"/>
      <c r="G8" s="454"/>
      <c r="H8" s="455"/>
      <c r="I8" s="294"/>
      <c r="J8" s="556"/>
      <c r="K8" s="454"/>
      <c r="L8" s="454"/>
      <c r="M8" s="455"/>
      <c r="N8" s="455"/>
      <c r="O8" s="294"/>
      <c r="P8" s="556"/>
      <c r="Q8" s="454"/>
      <c r="R8" s="454"/>
      <c r="S8" s="456"/>
      <c r="U8" s="1901"/>
      <c r="V8" s="1902"/>
      <c r="W8" s="1902"/>
      <c r="X8" s="1902"/>
      <c r="Y8" s="1905"/>
      <c r="Z8" s="1906"/>
      <c r="AA8" s="1908"/>
      <c r="AB8" s="1906"/>
      <c r="AC8" s="1906"/>
      <c r="AD8" s="1925"/>
      <c r="AE8" s="1929"/>
      <c r="AF8" s="1930"/>
      <c r="AG8" s="1930"/>
      <c r="AH8" s="1930"/>
      <c r="AI8" s="1930"/>
      <c r="AJ8" s="1931"/>
      <c r="AK8" s="1905"/>
      <c r="AL8" s="1925"/>
      <c r="AM8" s="294"/>
      <c r="AN8" s="556"/>
      <c r="AO8" s="294"/>
      <c r="AP8" s="741"/>
      <c r="AW8" s="26"/>
    </row>
    <row r="9" spans="1:51" ht="18.75" customHeight="1" x14ac:dyDescent="0.4">
      <c r="A9" s="1916" t="s">
        <v>684</v>
      </c>
      <c r="B9" s="1917"/>
      <c r="C9" s="1917"/>
      <c r="D9" s="1917"/>
      <c r="E9" s="1924"/>
      <c r="F9" s="1919"/>
      <c r="G9" s="1920"/>
      <c r="H9" s="1920"/>
      <c r="I9" s="1917" t="s">
        <v>674</v>
      </c>
      <c r="J9" s="1917"/>
      <c r="K9" s="1920"/>
      <c r="L9" s="1920"/>
      <c r="M9" s="1917" t="s">
        <v>675</v>
      </c>
      <c r="N9" s="1917"/>
      <c r="O9" s="1920"/>
      <c r="P9" s="1920"/>
      <c r="Q9" s="1917" t="s">
        <v>29</v>
      </c>
      <c r="R9" s="1917"/>
      <c r="S9" s="457"/>
      <c r="U9" s="1901" t="s">
        <v>685</v>
      </c>
      <c r="V9" s="1902"/>
      <c r="W9" s="1902"/>
      <c r="X9" s="1902"/>
      <c r="Y9" s="1919"/>
      <c r="Z9" s="1920"/>
      <c r="AA9" s="1917" t="s">
        <v>681</v>
      </c>
      <c r="AB9" s="1920"/>
      <c r="AC9" s="1920"/>
      <c r="AD9" s="1924" t="s">
        <v>483</v>
      </c>
      <c r="AE9" s="1926"/>
      <c r="AF9" s="1927"/>
      <c r="AG9" s="1927"/>
      <c r="AH9" s="1927"/>
      <c r="AI9" s="1927"/>
      <c r="AJ9" s="1928"/>
      <c r="AK9" s="1919"/>
      <c r="AL9" s="1924" t="s">
        <v>386</v>
      </c>
      <c r="AM9" s="291"/>
      <c r="AN9" s="635" t="s">
        <v>416</v>
      </c>
      <c r="AO9" s="291"/>
      <c r="AP9" s="740" t="s">
        <v>421</v>
      </c>
      <c r="AR9" s="148"/>
      <c r="AY9" s="26"/>
    </row>
    <row r="10" spans="1:51" ht="18.75" customHeight="1" thickBot="1" x14ac:dyDescent="0.45">
      <c r="A10" s="1932"/>
      <c r="B10" s="1933"/>
      <c r="C10" s="1933"/>
      <c r="D10" s="1933"/>
      <c r="E10" s="1934"/>
      <c r="F10" s="1935"/>
      <c r="G10" s="1936"/>
      <c r="H10" s="1936"/>
      <c r="I10" s="1933"/>
      <c r="J10" s="1933"/>
      <c r="K10" s="1936"/>
      <c r="L10" s="1936"/>
      <c r="M10" s="1933"/>
      <c r="N10" s="1933"/>
      <c r="O10" s="1936"/>
      <c r="P10" s="1936"/>
      <c r="Q10" s="1933"/>
      <c r="R10" s="1933"/>
      <c r="S10" s="458"/>
      <c r="U10" s="1901"/>
      <c r="V10" s="1902"/>
      <c r="W10" s="1902"/>
      <c r="X10" s="1902"/>
      <c r="Y10" s="1905"/>
      <c r="Z10" s="1906"/>
      <c r="AA10" s="1908"/>
      <c r="AB10" s="1906"/>
      <c r="AC10" s="1906"/>
      <c r="AD10" s="1925"/>
      <c r="AE10" s="1929"/>
      <c r="AF10" s="1930"/>
      <c r="AG10" s="1930"/>
      <c r="AH10" s="1930"/>
      <c r="AI10" s="1930"/>
      <c r="AJ10" s="1931"/>
      <c r="AK10" s="1905"/>
      <c r="AL10" s="1925"/>
      <c r="AM10" s="294"/>
      <c r="AN10" s="556"/>
      <c r="AO10" s="294"/>
      <c r="AP10" s="741"/>
      <c r="AR10" s="148"/>
      <c r="AY10" s="26"/>
    </row>
    <row r="11" spans="1:51" ht="18.75" customHeight="1" x14ac:dyDescent="0.4">
      <c r="D11" s="459"/>
      <c r="H11" s="1951"/>
      <c r="I11" s="1951"/>
      <c r="J11" s="148"/>
      <c r="K11" s="460"/>
      <c r="L11" s="148"/>
      <c r="M11" s="460"/>
      <c r="N11" s="148"/>
      <c r="U11" s="1901" t="s">
        <v>686</v>
      </c>
      <c r="V11" s="1902"/>
      <c r="W11" s="1902"/>
      <c r="X11" s="1902"/>
      <c r="Y11" s="1919"/>
      <c r="Z11" s="1920"/>
      <c r="AA11" s="1917" t="s">
        <v>681</v>
      </c>
      <c r="AB11" s="1920"/>
      <c r="AC11" s="1920"/>
      <c r="AD11" s="1924" t="s">
        <v>483</v>
      </c>
      <c r="AE11" s="1926"/>
      <c r="AF11" s="1927"/>
      <c r="AG11" s="1927"/>
      <c r="AH11" s="1927"/>
      <c r="AI11" s="1927"/>
      <c r="AJ11" s="1928"/>
      <c r="AK11" s="1919"/>
      <c r="AL11" s="1924" t="s">
        <v>386</v>
      </c>
      <c r="AM11" s="291"/>
      <c r="AN11" s="635" t="s">
        <v>416</v>
      </c>
      <c r="AO11" s="291"/>
      <c r="AP11" s="740" t="s">
        <v>421</v>
      </c>
    </row>
    <row r="12" spans="1:51" ht="18.75" customHeight="1" thickBot="1" x14ac:dyDescent="0.45">
      <c r="A12" s="445" t="s">
        <v>687</v>
      </c>
      <c r="D12" s="459"/>
      <c r="H12" s="461"/>
      <c r="I12" s="461"/>
      <c r="J12" s="148"/>
      <c r="K12" s="460"/>
      <c r="L12" s="148"/>
      <c r="M12" s="460"/>
      <c r="N12" s="148"/>
      <c r="U12" s="1901"/>
      <c r="V12" s="1902"/>
      <c r="W12" s="1902"/>
      <c r="X12" s="1902"/>
      <c r="Y12" s="1905"/>
      <c r="Z12" s="1906"/>
      <c r="AA12" s="1908"/>
      <c r="AB12" s="1906"/>
      <c r="AC12" s="1906"/>
      <c r="AD12" s="1925"/>
      <c r="AE12" s="1929"/>
      <c r="AF12" s="1930"/>
      <c r="AG12" s="1930"/>
      <c r="AH12" s="1930"/>
      <c r="AI12" s="1930"/>
      <c r="AJ12" s="1931"/>
      <c r="AK12" s="1905"/>
      <c r="AL12" s="1925"/>
      <c r="AM12" s="294"/>
      <c r="AN12" s="556"/>
      <c r="AO12" s="294"/>
      <c r="AP12" s="741"/>
    </row>
    <row r="13" spans="1:51" ht="18.75" customHeight="1" x14ac:dyDescent="0.4">
      <c r="A13" s="1943" t="s">
        <v>688</v>
      </c>
      <c r="B13" s="1944"/>
      <c r="C13" s="1944"/>
      <c r="D13" s="1944"/>
      <c r="E13" s="1944"/>
      <c r="F13" s="1944"/>
      <c r="G13" s="1944"/>
      <c r="H13" s="1944"/>
      <c r="I13" s="1944"/>
      <c r="J13" s="1944"/>
      <c r="K13" s="1944"/>
      <c r="L13" s="1944"/>
      <c r="M13" s="1944"/>
      <c r="N13" s="1944"/>
      <c r="O13" s="1944"/>
      <c r="P13" s="1944"/>
      <c r="Q13" s="1944"/>
      <c r="R13" s="1944"/>
      <c r="S13" s="1945"/>
      <c r="U13" s="1901" t="s">
        <v>689</v>
      </c>
      <c r="V13" s="1902"/>
      <c r="W13" s="1902"/>
      <c r="X13" s="1902"/>
      <c r="Y13" s="1919"/>
      <c r="Z13" s="1920"/>
      <c r="AA13" s="1917" t="s">
        <v>681</v>
      </c>
      <c r="AB13" s="1920"/>
      <c r="AC13" s="1920"/>
      <c r="AD13" s="1924" t="s">
        <v>483</v>
      </c>
      <c r="AE13" s="1926"/>
      <c r="AF13" s="1927"/>
      <c r="AG13" s="1927"/>
      <c r="AH13" s="1927"/>
      <c r="AI13" s="1927"/>
      <c r="AJ13" s="1928"/>
      <c r="AK13" s="1919"/>
      <c r="AL13" s="1924" t="s">
        <v>386</v>
      </c>
      <c r="AM13" s="291"/>
      <c r="AN13" s="635" t="s">
        <v>416</v>
      </c>
      <c r="AO13" s="291"/>
      <c r="AP13" s="740" t="s">
        <v>421</v>
      </c>
    </row>
    <row r="14" spans="1:51" ht="18.75" customHeight="1" thickBot="1" x14ac:dyDescent="0.45">
      <c r="A14" s="1937"/>
      <c r="B14" s="1938"/>
      <c r="C14" s="1938"/>
      <c r="D14" s="1938"/>
      <c r="E14" s="1938"/>
      <c r="F14" s="1938"/>
      <c r="G14" s="1938"/>
      <c r="H14" s="1938"/>
      <c r="I14" s="1938"/>
      <c r="J14" s="1938"/>
      <c r="K14" s="1938"/>
      <c r="L14" s="1938"/>
      <c r="M14" s="1938"/>
      <c r="N14" s="1938"/>
      <c r="O14" s="1938"/>
      <c r="P14" s="1938"/>
      <c r="Q14" s="1938"/>
      <c r="R14" s="1938"/>
      <c r="S14" s="1939"/>
      <c r="U14" s="1946"/>
      <c r="V14" s="1947"/>
      <c r="W14" s="1947"/>
      <c r="X14" s="1947"/>
      <c r="Y14" s="1935"/>
      <c r="Z14" s="1936"/>
      <c r="AA14" s="1933"/>
      <c r="AB14" s="1936"/>
      <c r="AC14" s="1936"/>
      <c r="AD14" s="1934"/>
      <c r="AE14" s="1948"/>
      <c r="AF14" s="1949"/>
      <c r="AG14" s="1949"/>
      <c r="AH14" s="1949"/>
      <c r="AI14" s="1949"/>
      <c r="AJ14" s="1950"/>
      <c r="AK14" s="1935"/>
      <c r="AL14" s="1934"/>
      <c r="AM14" s="141"/>
      <c r="AN14" s="644"/>
      <c r="AO14" s="141"/>
      <c r="AP14" s="742"/>
    </row>
    <row r="15" spans="1:51" ht="18.75" customHeight="1" x14ac:dyDescent="0.4">
      <c r="A15" s="1937"/>
      <c r="B15" s="1938"/>
      <c r="C15" s="1938"/>
      <c r="D15" s="1938"/>
      <c r="E15" s="1938"/>
      <c r="F15" s="1938"/>
      <c r="G15" s="1938"/>
      <c r="H15" s="1938"/>
      <c r="I15" s="1938"/>
      <c r="J15" s="1938"/>
      <c r="K15" s="1938"/>
      <c r="L15" s="1938"/>
      <c r="M15" s="1938"/>
      <c r="N15" s="1938"/>
      <c r="O15" s="1938"/>
      <c r="P15" s="1938"/>
      <c r="Q15" s="1938"/>
      <c r="R15" s="1938"/>
      <c r="S15" s="1939"/>
      <c r="U15" s="462" t="s">
        <v>7</v>
      </c>
      <c r="V15" s="445" t="s">
        <v>690</v>
      </c>
      <c r="W15" s="445"/>
      <c r="AC15" s="148"/>
      <c r="AD15" s="148"/>
      <c r="AE15" s="148"/>
    </row>
    <row r="16" spans="1:51" ht="18.75" customHeight="1" x14ac:dyDescent="0.4">
      <c r="A16" s="1937"/>
      <c r="B16" s="1938"/>
      <c r="C16" s="1938"/>
      <c r="D16" s="1938"/>
      <c r="E16" s="1938"/>
      <c r="F16" s="1938"/>
      <c r="G16" s="1938"/>
      <c r="H16" s="1938"/>
      <c r="I16" s="1938"/>
      <c r="J16" s="1938"/>
      <c r="K16" s="1938"/>
      <c r="L16" s="1938"/>
      <c r="M16" s="1938"/>
      <c r="N16" s="1938"/>
      <c r="O16" s="1938"/>
      <c r="P16" s="1938"/>
      <c r="Q16" s="1938"/>
      <c r="R16" s="1938"/>
      <c r="S16" s="1939"/>
      <c r="U16" s="463"/>
      <c r="V16" s="445" t="s">
        <v>691</v>
      </c>
      <c r="W16" s="445"/>
      <c r="AC16" s="148"/>
      <c r="AD16" s="148"/>
      <c r="AE16" s="148"/>
    </row>
    <row r="17" spans="1:43" ht="18.75" customHeight="1" x14ac:dyDescent="0.4">
      <c r="A17" s="1940" t="s">
        <v>692</v>
      </c>
      <c r="B17" s="1941"/>
      <c r="C17" s="1941"/>
      <c r="D17" s="1941"/>
      <c r="E17" s="1941"/>
      <c r="F17" s="1941"/>
      <c r="G17" s="1941"/>
      <c r="H17" s="1941"/>
      <c r="I17" s="1941"/>
      <c r="J17" s="1941"/>
      <c r="K17" s="1941"/>
      <c r="L17" s="1941"/>
      <c r="M17" s="1941"/>
      <c r="N17" s="1941"/>
      <c r="O17" s="1941"/>
      <c r="P17" s="1941"/>
      <c r="Q17" s="1941"/>
      <c r="R17" s="1941"/>
      <c r="S17" s="1942"/>
      <c r="U17" s="462"/>
      <c r="V17" s="445" t="s">
        <v>693</v>
      </c>
      <c r="W17" s="445"/>
      <c r="AB17" s="26"/>
    </row>
    <row r="18" spans="1:43" ht="18.75" customHeight="1" x14ac:dyDescent="0.4">
      <c r="A18" s="1937"/>
      <c r="B18" s="1938"/>
      <c r="C18" s="1938"/>
      <c r="D18" s="1938"/>
      <c r="E18" s="1938"/>
      <c r="F18" s="1938"/>
      <c r="G18" s="1938"/>
      <c r="H18" s="1938"/>
      <c r="I18" s="1938"/>
      <c r="J18" s="1938"/>
      <c r="K18" s="1938"/>
      <c r="L18" s="1938"/>
      <c r="M18" s="1938"/>
      <c r="N18" s="1938"/>
      <c r="O18" s="1938"/>
      <c r="P18" s="1938"/>
      <c r="Q18" s="1938"/>
      <c r="R18" s="1938"/>
      <c r="S18" s="1939"/>
      <c r="U18" s="462"/>
      <c r="V18" s="445" t="s">
        <v>694</v>
      </c>
      <c r="W18" s="445"/>
      <c r="AB18" s="26"/>
    </row>
    <row r="19" spans="1:43" ht="18.75" customHeight="1" x14ac:dyDescent="0.4">
      <c r="A19" s="1937"/>
      <c r="B19" s="1938"/>
      <c r="C19" s="1938"/>
      <c r="D19" s="1938"/>
      <c r="E19" s="1938"/>
      <c r="F19" s="1938"/>
      <c r="G19" s="1938"/>
      <c r="H19" s="1938"/>
      <c r="I19" s="1938"/>
      <c r="J19" s="1938"/>
      <c r="K19" s="1938"/>
      <c r="L19" s="1938"/>
      <c r="M19" s="1938"/>
      <c r="N19" s="1938"/>
      <c r="O19" s="1938"/>
      <c r="P19" s="1938"/>
      <c r="Q19" s="1938"/>
      <c r="R19" s="1938"/>
      <c r="S19" s="1939"/>
    </row>
    <row r="20" spans="1:43" ht="18.75" customHeight="1" thickBot="1" x14ac:dyDescent="0.35">
      <c r="A20" s="1952" t="s">
        <v>695</v>
      </c>
      <c r="B20" s="1953"/>
      <c r="C20" s="1953"/>
      <c r="D20" s="1953"/>
      <c r="E20" s="1953"/>
      <c r="F20" s="1953"/>
      <c r="G20" s="1953"/>
      <c r="H20" s="1953"/>
      <c r="I20" s="1953"/>
      <c r="J20" s="1953"/>
      <c r="K20" s="1953"/>
      <c r="L20" s="1953"/>
      <c r="M20" s="1953"/>
      <c r="N20" s="1953"/>
      <c r="O20" s="1953"/>
      <c r="P20" s="1953"/>
      <c r="Q20" s="1953"/>
      <c r="R20" s="1953"/>
      <c r="S20" s="1954"/>
      <c r="U20" s="31" t="s">
        <v>696</v>
      </c>
      <c r="V20" s="26"/>
      <c r="W20" s="26"/>
      <c r="X20" s="26"/>
      <c r="Y20" s="26"/>
      <c r="Z20" s="26"/>
      <c r="AA20" s="26"/>
      <c r="AB20" s="26"/>
      <c r="AC20" s="278"/>
      <c r="AD20" s="278"/>
      <c r="AE20" s="278"/>
      <c r="AF20" s="278"/>
      <c r="AG20" s="278"/>
      <c r="AH20" s="278"/>
      <c r="AI20" s="278"/>
      <c r="AJ20" s="278"/>
      <c r="AK20" s="278"/>
      <c r="AL20" s="278"/>
    </row>
    <row r="21" spans="1:43" ht="18.75" customHeight="1" x14ac:dyDescent="0.4">
      <c r="A21" s="1937"/>
      <c r="B21" s="1938"/>
      <c r="C21" s="1938"/>
      <c r="D21" s="1938"/>
      <c r="E21" s="1938"/>
      <c r="F21" s="1938"/>
      <c r="G21" s="1938"/>
      <c r="H21" s="1938"/>
      <c r="I21" s="1938"/>
      <c r="J21" s="1938"/>
      <c r="K21" s="1938"/>
      <c r="L21" s="1938"/>
      <c r="M21" s="1938"/>
      <c r="N21" s="1938"/>
      <c r="O21" s="1938"/>
      <c r="P21" s="1938"/>
      <c r="Q21" s="1938"/>
      <c r="R21" s="1938"/>
      <c r="S21" s="1939"/>
      <c r="U21" s="603" t="s">
        <v>697</v>
      </c>
      <c r="V21" s="546"/>
      <c r="W21" s="546"/>
      <c r="X21" s="605"/>
      <c r="Y21" s="604" t="s">
        <v>698</v>
      </c>
      <c r="Z21" s="546"/>
      <c r="AA21" s="546"/>
      <c r="AB21" s="546"/>
      <c r="AC21" s="546"/>
      <c r="AD21" s="546"/>
      <c r="AE21" s="546"/>
      <c r="AF21" s="546"/>
      <c r="AG21" s="605"/>
      <c r="AH21" s="604" t="s">
        <v>699</v>
      </c>
      <c r="AI21" s="546"/>
      <c r="AJ21" s="546"/>
      <c r="AK21" s="546"/>
      <c r="AL21" s="546"/>
      <c r="AM21" s="546"/>
      <c r="AN21" s="546"/>
      <c r="AO21" s="546"/>
      <c r="AP21" s="548"/>
    </row>
    <row r="22" spans="1:43" ht="18.75" customHeight="1" x14ac:dyDescent="0.4">
      <c r="A22" s="1955"/>
      <c r="B22" s="1956"/>
      <c r="C22" s="1956"/>
      <c r="D22" s="1956"/>
      <c r="E22" s="1956"/>
      <c r="F22" s="1956"/>
      <c r="G22" s="1956"/>
      <c r="H22" s="1956"/>
      <c r="I22" s="1956"/>
      <c r="J22" s="1938"/>
      <c r="K22" s="1938"/>
      <c r="L22" s="1938"/>
      <c r="M22" s="1938"/>
      <c r="N22" s="1938"/>
      <c r="O22" s="1938"/>
      <c r="P22" s="1938"/>
      <c r="Q22" s="1938"/>
      <c r="R22" s="1938"/>
      <c r="S22" s="1939"/>
      <c r="U22" s="629" t="s">
        <v>700</v>
      </c>
      <c r="V22" s="610"/>
      <c r="W22" s="610"/>
      <c r="X22" s="611"/>
      <c r="Y22" s="582" t="s">
        <v>701</v>
      </c>
      <c r="Z22" s="572"/>
      <c r="AA22" s="572"/>
      <c r="AB22" s="583"/>
      <c r="AC22" s="574"/>
      <c r="AD22" s="574"/>
      <c r="AE22" s="574"/>
      <c r="AF22" s="572" t="s">
        <v>702</v>
      </c>
      <c r="AG22" s="583"/>
      <c r="AH22" s="1957"/>
      <c r="AI22" s="1479"/>
      <c r="AJ22" s="1479"/>
      <c r="AK22" s="1479"/>
      <c r="AL22" s="1479"/>
      <c r="AM22" s="1479"/>
      <c r="AN22" s="1479"/>
      <c r="AO22" s="1479"/>
      <c r="AP22" s="1480"/>
    </row>
    <row r="23" spans="1:43" ht="18.75" customHeight="1" x14ac:dyDescent="0.4">
      <c r="A23" s="1958" t="s">
        <v>703</v>
      </c>
      <c r="B23" s="1959"/>
      <c r="C23" s="1959"/>
      <c r="D23" s="1959"/>
      <c r="E23" s="1959"/>
      <c r="F23" s="1959"/>
      <c r="G23" s="1959"/>
      <c r="H23" s="1959"/>
      <c r="I23" s="1959"/>
      <c r="J23" s="464"/>
      <c r="K23" s="438"/>
      <c r="L23" s="35"/>
      <c r="M23" s="256" t="s">
        <v>452</v>
      </c>
      <c r="N23" s="465"/>
      <c r="O23" s="465"/>
      <c r="P23" s="35"/>
      <c r="Q23" s="256" t="s">
        <v>45</v>
      </c>
      <c r="R23" s="465"/>
      <c r="S23" s="466"/>
      <c r="U23" s="640"/>
      <c r="V23" s="641"/>
      <c r="W23" s="641"/>
      <c r="X23" s="642"/>
      <c r="Y23" s="582" t="s">
        <v>704</v>
      </c>
      <c r="Z23" s="572"/>
      <c r="AA23" s="572"/>
      <c r="AB23" s="583"/>
      <c r="AC23" s="574"/>
      <c r="AD23" s="574"/>
      <c r="AE23" s="574"/>
      <c r="AF23" s="572" t="s">
        <v>702</v>
      </c>
      <c r="AG23" s="583"/>
      <c r="AH23" s="1492"/>
      <c r="AI23" s="1474"/>
      <c r="AJ23" s="1474"/>
      <c r="AK23" s="1474"/>
      <c r="AL23" s="1474"/>
      <c r="AM23" s="1474"/>
      <c r="AN23" s="1474"/>
      <c r="AO23" s="1474"/>
      <c r="AP23" s="1475"/>
    </row>
    <row r="24" spans="1:43" ht="18.75" customHeight="1" x14ac:dyDescent="0.4">
      <c r="A24" s="1940" t="s">
        <v>705</v>
      </c>
      <c r="B24" s="1941"/>
      <c r="C24" s="1941"/>
      <c r="D24" s="1941"/>
      <c r="E24" s="1941"/>
      <c r="F24" s="1941"/>
      <c r="G24" s="1941"/>
      <c r="H24" s="1941"/>
      <c r="I24" s="1941"/>
      <c r="J24" s="467"/>
      <c r="K24" s="468"/>
      <c r="L24" s="50"/>
      <c r="M24" s="296" t="s">
        <v>554</v>
      </c>
      <c r="N24" s="468"/>
      <c r="O24" s="468"/>
      <c r="P24" s="50"/>
      <c r="Q24" s="296" t="s">
        <v>555</v>
      </c>
      <c r="R24" s="468"/>
      <c r="S24" s="469"/>
      <c r="U24" s="685"/>
      <c r="V24" s="557"/>
      <c r="W24" s="557"/>
      <c r="X24" s="579"/>
      <c r="Y24" s="683" t="s">
        <v>706</v>
      </c>
      <c r="Z24" s="610"/>
      <c r="AA24" s="610"/>
      <c r="AB24" s="611"/>
      <c r="AC24" s="1485" t="str">
        <f>IF(SUM(AC22:AD23)=0,"",SUM(AC22:AD23))</f>
        <v/>
      </c>
      <c r="AD24" s="1485"/>
      <c r="AE24" s="1485"/>
      <c r="AF24" s="1485" t="s">
        <v>702</v>
      </c>
      <c r="AG24" s="1960"/>
      <c r="AH24" s="1492"/>
      <c r="AI24" s="1474"/>
      <c r="AJ24" s="1474"/>
      <c r="AK24" s="1474"/>
      <c r="AL24" s="1474"/>
      <c r="AM24" s="1474"/>
      <c r="AN24" s="1474"/>
      <c r="AO24" s="1474"/>
      <c r="AP24" s="1475"/>
    </row>
    <row r="25" spans="1:43" ht="18.75" customHeight="1" x14ac:dyDescent="0.4">
      <c r="A25" s="470" t="s">
        <v>707</v>
      </c>
      <c r="B25" s="1941" t="s">
        <v>913</v>
      </c>
      <c r="C25" s="1941"/>
      <c r="D25" s="1941"/>
      <c r="E25" s="1941"/>
      <c r="F25" s="1941"/>
      <c r="G25" s="1941"/>
      <c r="H25" s="1941"/>
      <c r="I25" s="1941"/>
      <c r="J25" s="471"/>
      <c r="K25" s="465"/>
      <c r="L25" s="35"/>
      <c r="M25" s="256" t="s">
        <v>452</v>
      </c>
      <c r="N25" s="465"/>
      <c r="O25" s="465"/>
      <c r="P25" s="35"/>
      <c r="Q25" s="256" t="s">
        <v>45</v>
      </c>
      <c r="R25" s="465"/>
      <c r="S25" s="466"/>
      <c r="U25" s="629" t="s">
        <v>708</v>
      </c>
      <c r="V25" s="630"/>
      <c r="W25" s="630"/>
      <c r="X25" s="630"/>
      <c r="Y25" s="683" t="s">
        <v>701</v>
      </c>
      <c r="Z25" s="610"/>
      <c r="AA25" s="610"/>
      <c r="AB25" s="611"/>
      <c r="AC25" s="754"/>
      <c r="AD25" s="754"/>
      <c r="AE25" s="754"/>
      <c r="AF25" s="610" t="s">
        <v>702</v>
      </c>
      <c r="AG25" s="610"/>
      <c r="AH25" s="472"/>
      <c r="AI25" s="473"/>
      <c r="AJ25" s="473"/>
      <c r="AK25" s="473"/>
      <c r="AL25" s="473"/>
      <c r="AM25" s="473"/>
      <c r="AN25" s="473"/>
      <c r="AO25" s="473"/>
      <c r="AP25" s="474"/>
    </row>
    <row r="26" spans="1:43" ht="18.75" customHeight="1" x14ac:dyDescent="0.4">
      <c r="A26" s="1940" t="s">
        <v>709</v>
      </c>
      <c r="B26" s="1941"/>
      <c r="C26" s="1941"/>
      <c r="D26" s="1941"/>
      <c r="E26" s="1941"/>
      <c r="F26" s="1941"/>
      <c r="G26" s="1941"/>
      <c r="H26" s="1941"/>
      <c r="I26" s="1941"/>
      <c r="J26" s="467"/>
      <c r="K26" s="468"/>
      <c r="L26" s="50"/>
      <c r="M26" s="296" t="s">
        <v>554</v>
      </c>
      <c r="N26" s="468"/>
      <c r="O26" s="468"/>
      <c r="P26" s="50"/>
      <c r="Q26" s="296" t="s">
        <v>555</v>
      </c>
      <c r="R26" s="468"/>
      <c r="S26" s="469"/>
      <c r="U26" s="750"/>
      <c r="V26" s="1515"/>
      <c r="W26" s="1515"/>
      <c r="X26" s="1515"/>
      <c r="Y26" s="1961" t="s">
        <v>710</v>
      </c>
      <c r="Z26" s="648"/>
      <c r="AA26" s="648"/>
      <c r="AB26" s="1962"/>
      <c r="AC26" s="576"/>
      <c r="AD26" s="576"/>
      <c r="AE26" s="576"/>
      <c r="AF26" s="557" t="s">
        <v>711</v>
      </c>
      <c r="AG26" s="557"/>
      <c r="AH26" s="475" t="s">
        <v>712</v>
      </c>
      <c r="AP26" s="476"/>
    </row>
    <row r="27" spans="1:43" ht="18.75" customHeight="1" thickBot="1" x14ac:dyDescent="0.45">
      <c r="A27" s="477" t="s">
        <v>707</v>
      </c>
      <c r="B27" s="1963" t="s">
        <v>913</v>
      </c>
      <c r="C27" s="1963"/>
      <c r="D27" s="1963"/>
      <c r="E27" s="1963"/>
      <c r="F27" s="1963"/>
      <c r="G27" s="1963"/>
      <c r="H27" s="1963"/>
      <c r="I27" s="1963"/>
      <c r="J27" s="478"/>
      <c r="K27" s="479"/>
      <c r="L27" s="356"/>
      <c r="M27" s="400" t="s">
        <v>452</v>
      </c>
      <c r="N27" s="479"/>
      <c r="O27" s="479"/>
      <c r="P27" s="356"/>
      <c r="Q27" s="400" t="s">
        <v>45</v>
      </c>
      <c r="R27" s="479"/>
      <c r="S27" s="480"/>
      <c r="T27" s="26"/>
      <c r="U27" s="750"/>
      <c r="V27" s="1515"/>
      <c r="W27" s="1515"/>
      <c r="X27" s="1515"/>
      <c r="Y27" s="683" t="s">
        <v>713</v>
      </c>
      <c r="Z27" s="610"/>
      <c r="AA27" s="610"/>
      <c r="AB27" s="611"/>
      <c r="AC27" s="754"/>
      <c r="AD27" s="754"/>
      <c r="AE27" s="754"/>
      <c r="AF27" s="610" t="s">
        <v>702</v>
      </c>
      <c r="AG27" s="610"/>
      <c r="AH27" s="475"/>
      <c r="AI27" s="481"/>
      <c r="AJ27" s="148" t="s">
        <v>714</v>
      </c>
      <c r="AK27" s="482"/>
      <c r="AL27" s="148" t="s">
        <v>260</v>
      </c>
      <c r="AM27" s="483"/>
      <c r="AN27" s="148" t="s">
        <v>714</v>
      </c>
      <c r="AO27" s="482"/>
      <c r="AP27" s="476"/>
      <c r="AQ27" s="26"/>
    </row>
    <row r="28" spans="1:43" ht="18.75" customHeight="1" x14ac:dyDescent="0.4">
      <c r="T28" s="26"/>
      <c r="U28" s="750"/>
      <c r="V28" s="1515"/>
      <c r="W28" s="1515"/>
      <c r="X28" s="1515"/>
      <c r="Y28" s="1961" t="s">
        <v>710</v>
      </c>
      <c r="Z28" s="648"/>
      <c r="AA28" s="648"/>
      <c r="AB28" s="1962"/>
      <c r="AC28" s="576"/>
      <c r="AD28" s="576"/>
      <c r="AE28" s="576"/>
      <c r="AF28" s="557" t="s">
        <v>711</v>
      </c>
      <c r="AG28" s="557"/>
      <c r="AH28" s="41" t="s">
        <v>715</v>
      </c>
      <c r="AP28" s="476"/>
      <c r="AQ28" s="26"/>
    </row>
    <row r="29" spans="1:43" ht="18.75" customHeight="1" thickBot="1" x14ac:dyDescent="0.35">
      <c r="A29" s="31" t="s">
        <v>914</v>
      </c>
      <c r="B29" s="278"/>
      <c r="T29" s="26"/>
      <c r="U29" s="750"/>
      <c r="V29" s="1515"/>
      <c r="W29" s="1515"/>
      <c r="X29" s="1515"/>
      <c r="Y29" s="683" t="s">
        <v>704</v>
      </c>
      <c r="Z29" s="610"/>
      <c r="AA29" s="610"/>
      <c r="AB29" s="611"/>
      <c r="AC29" s="754"/>
      <c r="AD29" s="754"/>
      <c r="AE29" s="754"/>
      <c r="AF29" s="610" t="s">
        <v>702</v>
      </c>
      <c r="AG29" s="610"/>
      <c r="AH29" s="270" t="s">
        <v>716</v>
      </c>
      <c r="AI29" s="483"/>
      <c r="AJ29" s="148" t="s">
        <v>714</v>
      </c>
      <c r="AK29" s="482"/>
      <c r="AM29" s="248" t="s">
        <v>717</v>
      </c>
      <c r="AN29" s="483"/>
      <c r="AO29" s="148" t="s">
        <v>714</v>
      </c>
      <c r="AP29" s="484"/>
      <c r="AQ29" s="26"/>
    </row>
    <row r="30" spans="1:43" ht="18.75" customHeight="1" x14ac:dyDescent="0.4">
      <c r="A30" s="1789" t="s">
        <v>718</v>
      </c>
      <c r="B30" s="1790"/>
      <c r="C30" s="1790"/>
      <c r="D30" s="1790"/>
      <c r="E30" s="1790"/>
      <c r="F30" s="1903"/>
      <c r="G30" s="1904"/>
      <c r="H30" s="1904"/>
      <c r="I30" s="1907" t="s">
        <v>674</v>
      </c>
      <c r="J30" s="1907"/>
      <c r="K30" s="1904"/>
      <c r="L30" s="1904"/>
      <c r="M30" s="1907" t="s">
        <v>675</v>
      </c>
      <c r="N30" s="1907"/>
      <c r="O30" s="1904"/>
      <c r="P30" s="1904"/>
      <c r="Q30" s="1907" t="s">
        <v>29</v>
      </c>
      <c r="R30" s="1907"/>
      <c r="S30" s="446"/>
      <c r="T30" s="26"/>
      <c r="U30" s="750"/>
      <c r="V30" s="1515"/>
      <c r="W30" s="1515"/>
      <c r="X30" s="1515"/>
      <c r="Y30" s="1961" t="s">
        <v>710</v>
      </c>
      <c r="Z30" s="648"/>
      <c r="AA30" s="648"/>
      <c r="AB30" s="1962"/>
      <c r="AC30" s="576"/>
      <c r="AD30" s="576"/>
      <c r="AE30" s="576"/>
      <c r="AF30" s="557" t="s">
        <v>711</v>
      </c>
      <c r="AG30" s="557"/>
      <c r="AH30" s="270" t="s">
        <v>719</v>
      </c>
      <c r="AI30" s="483"/>
      <c r="AJ30" s="148" t="s">
        <v>714</v>
      </c>
      <c r="AK30" s="482"/>
      <c r="AM30" s="248" t="s">
        <v>720</v>
      </c>
      <c r="AN30" s="483"/>
      <c r="AO30" s="148" t="s">
        <v>714</v>
      </c>
      <c r="AP30" s="484"/>
      <c r="AQ30" s="26"/>
    </row>
    <row r="31" spans="1:43" ht="18.75" customHeight="1" x14ac:dyDescent="0.4">
      <c r="A31" s="1791"/>
      <c r="B31" s="1792"/>
      <c r="C31" s="1792"/>
      <c r="D31" s="1792"/>
      <c r="E31" s="1792"/>
      <c r="F31" s="1905"/>
      <c r="G31" s="1906"/>
      <c r="H31" s="1906"/>
      <c r="I31" s="1908"/>
      <c r="J31" s="1908"/>
      <c r="K31" s="1906"/>
      <c r="L31" s="1906"/>
      <c r="M31" s="1908"/>
      <c r="N31" s="1908"/>
      <c r="O31" s="1906"/>
      <c r="P31" s="1906"/>
      <c r="Q31" s="1908"/>
      <c r="R31" s="1908"/>
      <c r="S31" s="447"/>
      <c r="T31" s="26"/>
      <c r="U31" s="750"/>
      <c r="V31" s="1515"/>
      <c r="W31" s="1515"/>
      <c r="X31" s="751"/>
      <c r="Y31" s="1964" t="s">
        <v>706</v>
      </c>
      <c r="Z31" s="1917"/>
      <c r="AA31" s="1917"/>
      <c r="AB31" s="1924"/>
      <c r="AC31" s="1965" t="str">
        <f>IF(SUM(AC25,AC27,AC29)=0,"",SUM(AC25,AC27,AC29))</f>
        <v/>
      </c>
      <c r="AD31" s="1965"/>
      <c r="AE31" s="1965"/>
      <c r="AF31" s="748" t="s">
        <v>702</v>
      </c>
      <c r="AG31" s="748"/>
      <c r="AH31" s="270" t="s">
        <v>721</v>
      </c>
      <c r="AI31" s="483"/>
      <c r="AJ31" s="148" t="s">
        <v>714</v>
      </c>
      <c r="AK31" s="482"/>
      <c r="AM31" s="248" t="s">
        <v>722</v>
      </c>
      <c r="AN31" s="483"/>
      <c r="AO31" s="148" t="s">
        <v>714</v>
      </c>
      <c r="AP31" s="484"/>
      <c r="AQ31" s="26"/>
    </row>
    <row r="32" spans="1:43" ht="18.75" customHeight="1" x14ac:dyDescent="0.4">
      <c r="A32" s="1791" t="s">
        <v>723</v>
      </c>
      <c r="B32" s="1792"/>
      <c r="C32" s="1792"/>
      <c r="D32" s="1792"/>
      <c r="E32" s="1792"/>
      <c r="F32" s="1972"/>
      <c r="G32" s="1973"/>
      <c r="H32" s="1973"/>
      <c r="I32" s="1973"/>
      <c r="J32" s="1973"/>
      <c r="K32" s="1973"/>
      <c r="L32" s="1973"/>
      <c r="M32" s="1973"/>
      <c r="N32" s="1973"/>
      <c r="O32" s="1973"/>
      <c r="P32" s="1973"/>
      <c r="Q32" s="1973"/>
      <c r="R32" s="1973"/>
      <c r="S32" s="1974"/>
      <c r="T32" s="26"/>
      <c r="U32" s="750"/>
      <c r="V32" s="1515"/>
      <c r="W32" s="1515"/>
      <c r="X32" s="751"/>
      <c r="Y32" s="1961" t="s">
        <v>710</v>
      </c>
      <c r="Z32" s="648"/>
      <c r="AA32" s="648"/>
      <c r="AB32" s="1962"/>
      <c r="AC32" s="1981" t="str">
        <f>IF(SUM(AC26,AC28,AC30)=0,"",SUM(AC26,AC28,AC30))</f>
        <v/>
      </c>
      <c r="AD32" s="1981"/>
      <c r="AE32" s="1981"/>
      <c r="AF32" s="1981" t="s">
        <v>711</v>
      </c>
      <c r="AG32" s="1981"/>
      <c r="AH32" s="41" t="s">
        <v>724</v>
      </c>
      <c r="AP32" s="485"/>
      <c r="AQ32" s="26"/>
    </row>
    <row r="33" spans="1:44" ht="18.75" customHeight="1" x14ac:dyDescent="0.4">
      <c r="A33" s="1791"/>
      <c r="B33" s="1792"/>
      <c r="C33" s="1792"/>
      <c r="D33" s="1792"/>
      <c r="E33" s="1792"/>
      <c r="F33" s="1975"/>
      <c r="G33" s="1976"/>
      <c r="H33" s="1976"/>
      <c r="I33" s="1976"/>
      <c r="J33" s="1976"/>
      <c r="K33" s="1976"/>
      <c r="L33" s="1976"/>
      <c r="M33" s="1976"/>
      <c r="N33" s="1976"/>
      <c r="O33" s="1976"/>
      <c r="P33" s="1976"/>
      <c r="Q33" s="1976"/>
      <c r="R33" s="1976"/>
      <c r="S33" s="1977"/>
      <c r="T33" s="26"/>
      <c r="U33" s="750"/>
      <c r="V33" s="1515"/>
      <c r="W33" s="1515"/>
      <c r="X33" s="751"/>
      <c r="Y33" s="1964" t="s">
        <v>725</v>
      </c>
      <c r="Z33" s="1917"/>
      <c r="AA33" s="1917"/>
      <c r="AB33" s="1924"/>
      <c r="AC33" s="1969" t="s">
        <v>726</v>
      </c>
      <c r="AD33" s="1970"/>
      <c r="AE33" s="1971"/>
      <c r="AF33" s="1971"/>
      <c r="AG33" s="143" t="s">
        <v>54</v>
      </c>
      <c r="AH33" s="670" t="s">
        <v>727</v>
      </c>
      <c r="AI33" s="641"/>
      <c r="AJ33" s="641"/>
      <c r="AK33" s="641"/>
      <c r="AL33" s="1966"/>
      <c r="AM33" s="1966"/>
      <c r="AN33" s="148" t="s">
        <v>714</v>
      </c>
      <c r="AO33" s="1967"/>
      <c r="AP33" s="1968"/>
      <c r="AQ33" s="26"/>
    </row>
    <row r="34" spans="1:44" ht="18.75" customHeight="1" x14ac:dyDescent="0.4">
      <c r="A34" s="1791"/>
      <c r="B34" s="1792"/>
      <c r="C34" s="1792"/>
      <c r="D34" s="1792"/>
      <c r="E34" s="1792"/>
      <c r="F34" s="1978"/>
      <c r="G34" s="1979"/>
      <c r="H34" s="1979"/>
      <c r="I34" s="1979"/>
      <c r="J34" s="1979"/>
      <c r="K34" s="1979"/>
      <c r="L34" s="1979"/>
      <c r="M34" s="1979"/>
      <c r="N34" s="1979"/>
      <c r="O34" s="1979"/>
      <c r="P34" s="1979"/>
      <c r="Q34" s="1979"/>
      <c r="R34" s="1979"/>
      <c r="S34" s="1980"/>
      <c r="T34" s="26"/>
      <c r="U34" s="750"/>
      <c r="V34" s="1515"/>
      <c r="W34" s="1515"/>
      <c r="X34" s="751"/>
      <c r="Y34" s="1982"/>
      <c r="Z34" s="1908"/>
      <c r="AA34" s="1908"/>
      <c r="AB34" s="1925"/>
      <c r="AC34" s="1969" t="s">
        <v>728</v>
      </c>
      <c r="AD34" s="1970"/>
      <c r="AE34" s="1971"/>
      <c r="AF34" s="1971"/>
      <c r="AG34" s="143" t="s">
        <v>54</v>
      </c>
      <c r="AH34" s="670" t="s">
        <v>729</v>
      </c>
      <c r="AI34" s="641"/>
      <c r="AJ34" s="641"/>
      <c r="AK34" s="641"/>
      <c r="AL34" s="1966"/>
      <c r="AM34" s="1966"/>
      <c r="AN34" s="148" t="s">
        <v>714</v>
      </c>
      <c r="AO34" s="1967"/>
      <c r="AP34" s="1968"/>
      <c r="AQ34" s="26"/>
    </row>
    <row r="35" spans="1:44" ht="18.75" customHeight="1" x14ac:dyDescent="0.4">
      <c r="A35" s="1791" t="s">
        <v>730</v>
      </c>
      <c r="B35" s="1792"/>
      <c r="C35" s="1792"/>
      <c r="D35" s="1792"/>
      <c r="E35" s="1792"/>
      <c r="F35" s="1972"/>
      <c r="G35" s="1973"/>
      <c r="H35" s="1973"/>
      <c r="I35" s="1973"/>
      <c r="J35" s="1973"/>
      <c r="K35" s="1973"/>
      <c r="L35" s="1973"/>
      <c r="M35" s="1973"/>
      <c r="N35" s="1973"/>
      <c r="O35" s="1973"/>
      <c r="P35" s="1973"/>
      <c r="Q35" s="1973"/>
      <c r="R35" s="1973"/>
      <c r="S35" s="1974"/>
      <c r="T35" s="26"/>
      <c r="U35" s="750"/>
      <c r="V35" s="1515"/>
      <c r="W35" s="1515"/>
      <c r="X35" s="751"/>
      <c r="Y35" s="1993" t="s">
        <v>731</v>
      </c>
      <c r="Z35" s="1941"/>
      <c r="AA35" s="1941"/>
      <c r="AB35" s="1941"/>
      <c r="AC35" s="1941"/>
      <c r="AD35" s="1941"/>
      <c r="AE35" s="1941"/>
      <c r="AF35" s="1941"/>
      <c r="AG35" s="1941"/>
      <c r="AH35" s="41" t="s">
        <v>732</v>
      </c>
      <c r="AP35" s="485"/>
      <c r="AQ35" s="26"/>
    </row>
    <row r="36" spans="1:44" ht="18.75" customHeight="1" x14ac:dyDescent="0.4">
      <c r="A36" s="1791"/>
      <c r="B36" s="1792"/>
      <c r="C36" s="1792"/>
      <c r="D36" s="1792"/>
      <c r="E36" s="1792"/>
      <c r="F36" s="1975"/>
      <c r="G36" s="1976"/>
      <c r="H36" s="1976"/>
      <c r="I36" s="1976"/>
      <c r="J36" s="1976"/>
      <c r="K36" s="1976"/>
      <c r="L36" s="1976"/>
      <c r="M36" s="1976"/>
      <c r="N36" s="1976"/>
      <c r="O36" s="1976"/>
      <c r="P36" s="1976"/>
      <c r="Q36" s="1976"/>
      <c r="R36" s="1976"/>
      <c r="S36" s="1977"/>
      <c r="T36" s="26"/>
      <c r="U36" s="750"/>
      <c r="V36" s="1515"/>
      <c r="W36" s="1515"/>
      <c r="X36" s="751"/>
      <c r="Y36" s="1969" t="s">
        <v>733</v>
      </c>
      <c r="Z36" s="1970"/>
      <c r="AA36" s="1970"/>
      <c r="AB36" s="1021"/>
      <c r="AC36" s="574"/>
      <c r="AD36" s="574"/>
      <c r="AE36" s="574"/>
      <c r="AF36" s="572" t="s">
        <v>702</v>
      </c>
      <c r="AG36" s="572"/>
      <c r="AH36" s="376"/>
      <c r="AI36" s="50"/>
      <c r="AJ36" s="250" t="s">
        <v>452</v>
      </c>
      <c r="AK36" s="468"/>
      <c r="AL36" s="468"/>
      <c r="AM36" s="468"/>
      <c r="AN36" s="50"/>
      <c r="AO36" s="250" t="s">
        <v>45</v>
      </c>
      <c r="AP36" s="469"/>
      <c r="AQ36" s="26"/>
      <c r="AR36" s="26"/>
    </row>
    <row r="37" spans="1:44" ht="18.75" customHeight="1" thickBot="1" x14ac:dyDescent="0.45">
      <c r="A37" s="1988"/>
      <c r="B37" s="1989"/>
      <c r="C37" s="1989"/>
      <c r="D37" s="1989"/>
      <c r="E37" s="1989"/>
      <c r="F37" s="1990"/>
      <c r="G37" s="1991"/>
      <c r="H37" s="1991"/>
      <c r="I37" s="1991"/>
      <c r="J37" s="1991"/>
      <c r="K37" s="1991"/>
      <c r="L37" s="1991"/>
      <c r="M37" s="1991"/>
      <c r="N37" s="1991"/>
      <c r="O37" s="1991"/>
      <c r="P37" s="1991"/>
      <c r="Q37" s="1991"/>
      <c r="R37" s="1991"/>
      <c r="S37" s="1992"/>
      <c r="T37" s="26"/>
      <c r="U37" s="1868"/>
      <c r="V37" s="1886"/>
      <c r="W37" s="1886"/>
      <c r="X37" s="1869"/>
      <c r="Y37" s="663" t="s">
        <v>734</v>
      </c>
      <c r="Z37" s="594"/>
      <c r="AA37" s="594"/>
      <c r="AB37" s="662"/>
      <c r="AC37" s="356"/>
      <c r="AD37" s="400" t="s">
        <v>452</v>
      </c>
      <c r="AE37" s="486"/>
      <c r="AF37" s="356"/>
      <c r="AG37" s="400" t="s">
        <v>45</v>
      </c>
      <c r="AH37" s="487"/>
      <c r="AI37" s="488"/>
      <c r="AJ37" s="488"/>
      <c r="AK37" s="488"/>
      <c r="AL37" s="488"/>
      <c r="AM37" s="488"/>
      <c r="AN37" s="488"/>
      <c r="AO37" s="488"/>
      <c r="AP37" s="489"/>
    </row>
    <row r="38" spans="1:44" ht="18.75" customHeight="1" x14ac:dyDescent="0.4">
      <c r="A38" s="490"/>
      <c r="B38" s="490"/>
      <c r="C38" s="490"/>
      <c r="D38" s="490"/>
      <c r="E38" s="490"/>
      <c r="F38" s="491"/>
      <c r="G38" s="491"/>
      <c r="H38" s="491"/>
      <c r="I38" s="491"/>
      <c r="J38" s="491"/>
      <c r="K38" s="491"/>
      <c r="L38" s="491"/>
      <c r="M38" s="491"/>
      <c r="N38" s="491"/>
      <c r="O38" s="491"/>
      <c r="P38" s="491"/>
      <c r="Q38" s="491"/>
      <c r="R38" s="491"/>
      <c r="S38" s="491"/>
      <c r="T38" s="26"/>
      <c r="U38" s="26"/>
      <c r="V38" s="26"/>
      <c r="W38" s="26"/>
      <c r="X38" s="26"/>
      <c r="Y38" s="26"/>
      <c r="Z38" s="26"/>
      <c r="AA38" s="26"/>
      <c r="AB38" s="26"/>
      <c r="AC38" s="26"/>
    </row>
    <row r="39" spans="1:44" ht="18.75" customHeight="1" thickBot="1" x14ac:dyDescent="0.45">
      <c r="A39" s="445" t="s">
        <v>735</v>
      </c>
      <c r="AA39" s="248"/>
      <c r="AB39" s="248"/>
      <c r="AC39" s="248"/>
      <c r="AE39" s="26"/>
    </row>
    <row r="40" spans="1:44" ht="18.75" customHeight="1" x14ac:dyDescent="0.4">
      <c r="A40" s="1008" t="s">
        <v>736</v>
      </c>
      <c r="B40" s="1009"/>
      <c r="C40" s="1009"/>
      <c r="D40" s="1009"/>
      <c r="E40" s="1009"/>
      <c r="F40" s="1009" t="s">
        <v>737</v>
      </c>
      <c r="G40" s="1009"/>
      <c r="H40" s="1009"/>
      <c r="I40" s="1009"/>
      <c r="J40" s="1009"/>
      <c r="K40" s="1983" t="s">
        <v>738</v>
      </c>
      <c r="L40" s="1984"/>
      <c r="M40" s="1984"/>
      <c r="N40" s="1984"/>
      <c r="O40" s="1984"/>
      <c r="P40" s="1984"/>
      <c r="Q40" s="1984"/>
      <c r="R40" s="1984"/>
      <c r="S40" s="1009" t="s">
        <v>612</v>
      </c>
      <c r="T40" s="1009"/>
      <c r="U40" s="1009"/>
      <c r="V40" s="1009"/>
      <c r="W40" s="1009"/>
      <c r="X40" s="1009"/>
      <c r="Y40" s="1009"/>
      <c r="Z40" s="1009"/>
      <c r="AA40" s="1009"/>
      <c r="AB40" s="1009"/>
      <c r="AC40" s="1009" t="s">
        <v>611</v>
      </c>
      <c r="AD40" s="1009"/>
      <c r="AE40" s="1009"/>
      <c r="AF40" s="1009"/>
      <c r="AG40" s="1010"/>
      <c r="AH40" s="1985" t="s">
        <v>739</v>
      </c>
      <c r="AI40" s="1986"/>
      <c r="AJ40" s="1986"/>
      <c r="AK40" s="1986"/>
      <c r="AL40" s="1986"/>
      <c r="AM40" s="1986"/>
      <c r="AN40" s="1986"/>
      <c r="AO40" s="1986"/>
      <c r="AP40" s="1987"/>
    </row>
    <row r="41" spans="1:44" ht="18.75" customHeight="1" x14ac:dyDescent="0.3">
      <c r="A41" s="1901" t="s">
        <v>740</v>
      </c>
      <c r="B41" s="1902"/>
      <c r="C41" s="1902"/>
      <c r="D41" s="1902"/>
      <c r="E41" s="1902"/>
      <c r="F41" s="330"/>
      <c r="G41" s="643" t="s">
        <v>416</v>
      </c>
      <c r="H41" s="468"/>
      <c r="I41" s="300"/>
      <c r="J41" s="643" t="s">
        <v>421</v>
      </c>
      <c r="K41" s="492"/>
      <c r="L41" s="1966"/>
      <c r="M41" s="1966"/>
      <c r="N41" s="1966"/>
      <c r="O41" s="1994" t="s">
        <v>386</v>
      </c>
      <c r="P41" s="1994" t="s">
        <v>387</v>
      </c>
      <c r="Q41" s="1994" t="s">
        <v>15</v>
      </c>
      <c r="R41" s="493"/>
      <c r="S41" s="1996"/>
      <c r="T41" s="1996"/>
      <c r="U41" s="1996"/>
      <c r="V41" s="1996"/>
      <c r="W41" s="1996"/>
      <c r="X41" s="1996"/>
      <c r="Y41" s="1996"/>
      <c r="Z41" s="1996"/>
      <c r="AA41" s="1996"/>
      <c r="AB41" s="1996"/>
      <c r="AC41" s="330"/>
      <c r="AD41" s="643" t="s">
        <v>416</v>
      </c>
      <c r="AE41" s="468"/>
      <c r="AF41" s="300"/>
      <c r="AG41" s="1424" t="s">
        <v>421</v>
      </c>
      <c r="AH41" s="494"/>
      <c r="AI41" s="468"/>
      <c r="AJ41" s="300"/>
      <c r="AK41" s="635" t="s">
        <v>416</v>
      </c>
      <c r="AL41" s="468"/>
      <c r="AM41" s="300"/>
      <c r="AN41" s="635" t="s">
        <v>421</v>
      </c>
      <c r="AO41" s="495"/>
      <c r="AP41" s="496"/>
    </row>
    <row r="42" spans="1:44" ht="18.75" customHeight="1" x14ac:dyDescent="0.4">
      <c r="A42" s="1901"/>
      <c r="B42" s="1902"/>
      <c r="C42" s="1902"/>
      <c r="D42" s="1902"/>
      <c r="E42" s="1902"/>
      <c r="F42" s="375"/>
      <c r="G42" s="556"/>
      <c r="H42" s="454"/>
      <c r="I42" s="294"/>
      <c r="J42" s="556"/>
      <c r="K42" s="497"/>
      <c r="L42" s="1906"/>
      <c r="M42" s="1906"/>
      <c r="N42" s="1906"/>
      <c r="O42" s="1981"/>
      <c r="P42" s="1981"/>
      <c r="Q42" s="1981"/>
      <c r="R42" s="498"/>
      <c r="S42" s="1996"/>
      <c r="T42" s="1996"/>
      <c r="U42" s="1996"/>
      <c r="V42" s="1996"/>
      <c r="W42" s="1996"/>
      <c r="X42" s="1996"/>
      <c r="Y42" s="1996"/>
      <c r="Z42" s="1996"/>
      <c r="AA42" s="1996"/>
      <c r="AB42" s="1996"/>
      <c r="AC42" s="375"/>
      <c r="AD42" s="556"/>
      <c r="AE42" s="454"/>
      <c r="AF42" s="294"/>
      <c r="AG42" s="741"/>
      <c r="AH42" s="494"/>
      <c r="AI42" s="468"/>
      <c r="AJ42" s="300"/>
      <c r="AK42" s="643"/>
      <c r="AL42" s="468"/>
      <c r="AM42" s="300"/>
      <c r="AN42" s="643"/>
      <c r="AO42" s="468"/>
      <c r="AP42" s="469"/>
    </row>
    <row r="43" spans="1:44" ht="18.75" customHeight="1" x14ac:dyDescent="0.4">
      <c r="A43" s="1901" t="s">
        <v>741</v>
      </c>
      <c r="B43" s="1902"/>
      <c r="C43" s="1902"/>
      <c r="D43" s="1902"/>
      <c r="E43" s="1902"/>
      <c r="F43" s="373"/>
      <c r="G43" s="635" t="s">
        <v>416</v>
      </c>
      <c r="H43" s="451"/>
      <c r="I43" s="291"/>
      <c r="J43" s="635" t="s">
        <v>421</v>
      </c>
      <c r="K43" s="499"/>
      <c r="L43" s="1920"/>
      <c r="M43" s="1920"/>
      <c r="N43" s="1920"/>
      <c r="O43" s="1965" t="s">
        <v>386</v>
      </c>
      <c r="P43" s="1965" t="s">
        <v>387</v>
      </c>
      <c r="Q43" s="1965" t="s">
        <v>15</v>
      </c>
      <c r="R43" s="500"/>
      <c r="S43" s="1996"/>
      <c r="T43" s="1996"/>
      <c r="U43" s="1996"/>
      <c r="V43" s="1996"/>
      <c r="W43" s="1996"/>
      <c r="X43" s="1996"/>
      <c r="Y43" s="1996"/>
      <c r="Z43" s="1996"/>
      <c r="AA43" s="1996"/>
      <c r="AB43" s="1996"/>
      <c r="AC43" s="373"/>
      <c r="AD43" s="635" t="s">
        <v>416</v>
      </c>
      <c r="AE43" s="451"/>
      <c r="AF43" s="291"/>
      <c r="AG43" s="740" t="s">
        <v>421</v>
      </c>
      <c r="AH43" s="1998"/>
      <c r="AI43" s="1966"/>
      <c r="AJ43" s="1923" t="s">
        <v>15</v>
      </c>
      <c r="AK43" s="1966"/>
      <c r="AL43" s="1966"/>
      <c r="AM43" s="1923" t="s">
        <v>16</v>
      </c>
      <c r="AN43" s="1966"/>
      <c r="AO43" s="1966"/>
      <c r="AP43" s="677" t="s">
        <v>29</v>
      </c>
    </row>
    <row r="44" spans="1:44" ht="18.75" customHeight="1" thickBot="1" x14ac:dyDescent="0.45">
      <c r="A44" s="1946"/>
      <c r="B44" s="1947"/>
      <c r="C44" s="1947"/>
      <c r="D44" s="1947"/>
      <c r="E44" s="1947"/>
      <c r="F44" s="444"/>
      <c r="G44" s="644"/>
      <c r="H44" s="486"/>
      <c r="I44" s="141"/>
      <c r="J44" s="644"/>
      <c r="K44" s="501"/>
      <c r="L44" s="1936"/>
      <c r="M44" s="1936"/>
      <c r="N44" s="1936"/>
      <c r="O44" s="1995"/>
      <c r="P44" s="1995"/>
      <c r="Q44" s="1995"/>
      <c r="R44" s="502"/>
      <c r="S44" s="1997"/>
      <c r="T44" s="1997"/>
      <c r="U44" s="1997"/>
      <c r="V44" s="1997"/>
      <c r="W44" s="1997"/>
      <c r="X44" s="1997"/>
      <c r="Y44" s="1997"/>
      <c r="Z44" s="1997"/>
      <c r="AA44" s="1997"/>
      <c r="AB44" s="1997"/>
      <c r="AC44" s="444"/>
      <c r="AD44" s="644"/>
      <c r="AE44" s="486"/>
      <c r="AF44" s="141"/>
      <c r="AG44" s="742"/>
      <c r="AH44" s="1999"/>
      <c r="AI44" s="1936"/>
      <c r="AJ44" s="1933"/>
      <c r="AK44" s="1936"/>
      <c r="AL44" s="1936"/>
      <c r="AM44" s="1933"/>
      <c r="AN44" s="1936"/>
      <c r="AO44" s="1936"/>
      <c r="AP44" s="1400"/>
    </row>
    <row r="45" spans="1:44" ht="18.75" customHeight="1" x14ac:dyDescent="0.4"/>
    <row r="46" spans="1:44" ht="18.75" customHeight="1" x14ac:dyDescent="0.4"/>
    <row r="47" spans="1:44" ht="18.75" customHeight="1" x14ac:dyDescent="0.4">
      <c r="T47" s="503"/>
      <c r="U47" s="503"/>
      <c r="V47" s="503"/>
      <c r="W47" s="503"/>
      <c r="X47" s="460"/>
      <c r="Y47" s="460"/>
      <c r="AA47" s="460"/>
      <c r="AC47" s="460"/>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43:AL44"/>
    <mergeCell ref="AM43:AM44"/>
    <mergeCell ref="AN43:AO44"/>
    <mergeCell ref="AP43:AP44"/>
    <mergeCell ref="Q43:Q44"/>
    <mergeCell ref="S43:AB44"/>
    <mergeCell ref="AD43:AD44"/>
    <mergeCell ref="AG43:AG44"/>
    <mergeCell ref="AH43:AI44"/>
    <mergeCell ref="AJ43:AJ44"/>
    <mergeCell ref="A43:E44"/>
    <mergeCell ref="G43:G44"/>
    <mergeCell ref="J43:J44"/>
    <mergeCell ref="L43:N44"/>
    <mergeCell ref="O43:O44"/>
    <mergeCell ref="P43:P44"/>
    <mergeCell ref="Q41:Q42"/>
    <mergeCell ref="S41:AB42"/>
    <mergeCell ref="AD41:AD42"/>
    <mergeCell ref="AG41:AG42"/>
    <mergeCell ref="AK41:AK42"/>
    <mergeCell ref="AN41:AN42"/>
    <mergeCell ref="A41:E42"/>
    <mergeCell ref="G41:G42"/>
    <mergeCell ref="J41:J42"/>
    <mergeCell ref="L41:N42"/>
    <mergeCell ref="O41:O42"/>
    <mergeCell ref="P41:P42"/>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C30:AE30"/>
    <mergeCell ref="AF30:AG30"/>
    <mergeCell ref="Y31:AB31"/>
    <mergeCell ref="AC31:AE31"/>
    <mergeCell ref="AF31:AG31"/>
    <mergeCell ref="Y29:AB29"/>
    <mergeCell ref="AC29:AE29"/>
    <mergeCell ref="AF29:AG29"/>
    <mergeCell ref="AH33:AK33"/>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1"/>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&amp;C21/22&amp;R&amp;F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8</xdr:col>
                    <xdr:colOff>95250</xdr:colOff>
                    <xdr:row>6</xdr:row>
                    <xdr:rowOff>114300</xdr:rowOff>
                  </from>
                  <to>
                    <xdr:col>9</xdr:col>
                    <xdr:colOff>0</xdr:colOff>
                    <xdr:row>7</xdr:row>
                    <xdr:rowOff>123825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14</xdr:col>
                    <xdr:colOff>95250</xdr:colOff>
                    <xdr:row>6</xdr:row>
                    <xdr:rowOff>114300</xdr:rowOff>
                  </from>
                  <to>
                    <xdr:col>15</xdr:col>
                    <xdr:colOff>0</xdr:colOff>
                    <xdr:row>7</xdr:row>
                    <xdr:rowOff>123825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40</xdr:col>
                    <xdr:colOff>95250</xdr:colOff>
                    <xdr:row>4</xdr:row>
                    <xdr:rowOff>114300</xdr:rowOff>
                  </from>
                  <to>
                    <xdr:col>41</xdr:col>
                    <xdr:colOff>0</xdr:colOff>
                    <xdr:row>5</xdr:row>
                    <xdr:rowOff>123825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38</xdr:col>
                    <xdr:colOff>95250</xdr:colOff>
                    <xdr:row>4</xdr:row>
                    <xdr:rowOff>114300</xdr:rowOff>
                  </from>
                  <to>
                    <xdr:col>39</xdr:col>
                    <xdr:colOff>0</xdr:colOff>
                    <xdr:row>5</xdr:row>
                    <xdr:rowOff>123825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40</xdr:col>
                    <xdr:colOff>95250</xdr:colOff>
                    <xdr:row>6</xdr:row>
                    <xdr:rowOff>114300</xdr:rowOff>
                  </from>
                  <to>
                    <xdr:col>41</xdr:col>
                    <xdr:colOff>0</xdr:colOff>
                    <xdr:row>7</xdr:row>
                    <xdr:rowOff>123825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38</xdr:col>
                    <xdr:colOff>95250</xdr:colOff>
                    <xdr:row>6</xdr:row>
                    <xdr:rowOff>114300</xdr:rowOff>
                  </from>
                  <to>
                    <xdr:col>39</xdr:col>
                    <xdr:colOff>0</xdr:colOff>
                    <xdr:row>7</xdr:row>
                    <xdr:rowOff>123825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40</xdr:col>
                    <xdr:colOff>95250</xdr:colOff>
                    <xdr:row>8</xdr:row>
                    <xdr:rowOff>114300</xdr:rowOff>
                  </from>
                  <to>
                    <xdr:col>41</xdr:col>
                    <xdr:colOff>0</xdr:colOff>
                    <xdr:row>9</xdr:row>
                    <xdr:rowOff>123825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38</xdr:col>
                    <xdr:colOff>95250</xdr:colOff>
                    <xdr:row>8</xdr:row>
                    <xdr:rowOff>114300</xdr:rowOff>
                  </from>
                  <to>
                    <xdr:col>39</xdr:col>
                    <xdr:colOff>0</xdr:colOff>
                    <xdr:row>9</xdr:row>
                    <xdr:rowOff>123825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40</xdr:col>
                    <xdr:colOff>95250</xdr:colOff>
                    <xdr:row>10</xdr:row>
                    <xdr:rowOff>114300</xdr:rowOff>
                  </from>
                  <to>
                    <xdr:col>41</xdr:col>
                    <xdr:colOff>0</xdr:colOff>
                    <xdr:row>11</xdr:row>
                    <xdr:rowOff>123825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38</xdr:col>
                    <xdr:colOff>95250</xdr:colOff>
                    <xdr:row>10</xdr:row>
                    <xdr:rowOff>114300</xdr:rowOff>
                  </from>
                  <to>
                    <xdr:col>39</xdr:col>
                    <xdr:colOff>0</xdr:colOff>
                    <xdr:row>11</xdr:row>
                    <xdr:rowOff>123825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40</xdr:col>
                    <xdr:colOff>95250</xdr:colOff>
                    <xdr:row>12</xdr:row>
                    <xdr:rowOff>114300</xdr:rowOff>
                  </from>
                  <to>
                    <xdr:col>41</xdr:col>
                    <xdr:colOff>0</xdr:colOff>
                    <xdr:row>13</xdr:row>
                    <xdr:rowOff>123825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38</xdr:col>
                    <xdr:colOff>95250</xdr:colOff>
                    <xdr:row>12</xdr:row>
                    <xdr:rowOff>114300</xdr:rowOff>
                  </from>
                  <to>
                    <xdr:col>39</xdr:col>
                    <xdr:colOff>0</xdr:colOff>
                    <xdr:row>13</xdr:row>
                    <xdr:rowOff>123825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11</xdr:col>
                    <xdr:colOff>76200</xdr:colOff>
                    <xdr:row>21</xdr:row>
                    <xdr:rowOff>238125</xdr:rowOff>
                  </from>
                  <to>
                    <xdr:col>11</xdr:col>
                    <xdr:colOff>314325</xdr:colOff>
                    <xdr:row>23</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15</xdr:col>
                    <xdr:colOff>76200</xdr:colOff>
                    <xdr:row>21</xdr:row>
                    <xdr:rowOff>238125</xdr:rowOff>
                  </from>
                  <to>
                    <xdr:col>15</xdr:col>
                    <xdr:colOff>314325</xdr:colOff>
                    <xdr:row>23</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11</xdr:col>
                    <xdr:colOff>76200</xdr:colOff>
                    <xdr:row>22</xdr:row>
                    <xdr:rowOff>238125</xdr:rowOff>
                  </from>
                  <to>
                    <xdr:col>11</xdr:col>
                    <xdr:colOff>314325</xdr:colOff>
                    <xdr:row>23</xdr:row>
                    <xdr:rowOff>228600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76200</xdr:colOff>
                    <xdr:row>22</xdr:row>
                    <xdr:rowOff>238125</xdr:rowOff>
                  </from>
                  <to>
                    <xdr:col>15</xdr:col>
                    <xdr:colOff>314325</xdr:colOff>
                    <xdr:row>23</xdr:row>
                    <xdr:rowOff>228600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11</xdr:col>
                    <xdr:colOff>76200</xdr:colOff>
                    <xdr:row>23</xdr:row>
                    <xdr:rowOff>238125</xdr:rowOff>
                  </from>
                  <to>
                    <xdr:col>11</xdr:col>
                    <xdr:colOff>314325</xdr:colOff>
                    <xdr:row>24</xdr:row>
                    <xdr:rowOff>228600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15</xdr:col>
                    <xdr:colOff>76200</xdr:colOff>
                    <xdr:row>23</xdr:row>
                    <xdr:rowOff>238125</xdr:rowOff>
                  </from>
                  <to>
                    <xdr:col>15</xdr:col>
                    <xdr:colOff>314325</xdr:colOff>
                    <xdr:row>24</xdr:row>
                    <xdr:rowOff>228600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34</xdr:col>
                    <xdr:colOff>76200</xdr:colOff>
                    <xdr:row>34</xdr:row>
                    <xdr:rowOff>238125</xdr:rowOff>
                  </from>
                  <to>
                    <xdr:col>34</xdr:col>
                    <xdr:colOff>314325</xdr:colOff>
                    <xdr:row>35</xdr:row>
                    <xdr:rowOff>228600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39</xdr:col>
                    <xdr:colOff>76200</xdr:colOff>
                    <xdr:row>34</xdr:row>
                    <xdr:rowOff>238125</xdr:rowOff>
                  </from>
                  <to>
                    <xdr:col>39</xdr:col>
                    <xdr:colOff>314325</xdr:colOff>
                    <xdr:row>35</xdr:row>
                    <xdr:rowOff>228600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8</xdr:col>
                    <xdr:colOff>95250</xdr:colOff>
                    <xdr:row>40</xdr:row>
                    <xdr:rowOff>114300</xdr:rowOff>
                  </from>
                  <to>
                    <xdr:col>9</xdr:col>
                    <xdr:colOff>0</xdr:colOff>
                    <xdr:row>41</xdr:row>
                    <xdr:rowOff>123825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5</xdr:col>
                    <xdr:colOff>95250</xdr:colOff>
                    <xdr:row>40</xdr:row>
                    <xdr:rowOff>114300</xdr:rowOff>
                  </from>
                  <to>
                    <xdr:col>6</xdr:col>
                    <xdr:colOff>0</xdr:colOff>
                    <xdr:row>41</xdr:row>
                    <xdr:rowOff>123825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8</xdr:col>
                    <xdr:colOff>95250</xdr:colOff>
                    <xdr:row>42</xdr:row>
                    <xdr:rowOff>114300</xdr:rowOff>
                  </from>
                  <to>
                    <xdr:col>9</xdr:col>
                    <xdr:colOff>0</xdr:colOff>
                    <xdr:row>43</xdr:row>
                    <xdr:rowOff>123825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5</xdr:col>
                    <xdr:colOff>95250</xdr:colOff>
                    <xdr:row>42</xdr:row>
                    <xdr:rowOff>114300</xdr:rowOff>
                  </from>
                  <to>
                    <xdr:col>6</xdr:col>
                    <xdr:colOff>0</xdr:colOff>
                    <xdr:row>43</xdr:row>
                    <xdr:rowOff>123825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31</xdr:col>
                    <xdr:colOff>95250</xdr:colOff>
                    <xdr:row>40</xdr:row>
                    <xdr:rowOff>114300</xdr:rowOff>
                  </from>
                  <to>
                    <xdr:col>32</xdr:col>
                    <xdr:colOff>0</xdr:colOff>
                    <xdr:row>41</xdr:row>
                    <xdr:rowOff>123825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28</xdr:col>
                    <xdr:colOff>95250</xdr:colOff>
                    <xdr:row>40</xdr:row>
                    <xdr:rowOff>114300</xdr:rowOff>
                  </from>
                  <to>
                    <xdr:col>29</xdr:col>
                    <xdr:colOff>0</xdr:colOff>
                    <xdr:row>41</xdr:row>
                    <xdr:rowOff>123825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31</xdr:col>
                    <xdr:colOff>95250</xdr:colOff>
                    <xdr:row>42</xdr:row>
                    <xdr:rowOff>114300</xdr:rowOff>
                  </from>
                  <to>
                    <xdr:col>32</xdr:col>
                    <xdr:colOff>0</xdr:colOff>
                    <xdr:row>43</xdr:row>
                    <xdr:rowOff>123825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28</xdr:col>
                    <xdr:colOff>95250</xdr:colOff>
                    <xdr:row>42</xdr:row>
                    <xdr:rowOff>114300</xdr:rowOff>
                  </from>
                  <to>
                    <xdr:col>29</xdr:col>
                    <xdr:colOff>0</xdr:colOff>
                    <xdr:row>43</xdr:row>
                    <xdr:rowOff>123825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38</xdr:col>
                    <xdr:colOff>95250</xdr:colOff>
                    <xdr:row>40</xdr:row>
                    <xdr:rowOff>114300</xdr:rowOff>
                  </from>
                  <to>
                    <xdr:col>39</xdr:col>
                    <xdr:colOff>0</xdr:colOff>
                    <xdr:row>41</xdr:row>
                    <xdr:rowOff>123825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35</xdr:col>
                    <xdr:colOff>95250</xdr:colOff>
                    <xdr:row>40</xdr:row>
                    <xdr:rowOff>114300</xdr:rowOff>
                  </from>
                  <to>
                    <xdr:col>36</xdr:col>
                    <xdr:colOff>0</xdr:colOff>
                    <xdr:row>41</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1082-6350-437F-91D4-BADB8E72B49D}">
  <sheetPr>
    <tabColor theme="7" tint="0.79998168889431442"/>
    <pageSetUpPr fitToPage="1"/>
  </sheetPr>
  <dimension ref="A1:BR118"/>
  <sheetViews>
    <sheetView view="pageBreakPreview" zoomScale="80" zoomScaleNormal="70" zoomScaleSheetLayoutView="80" workbookViewId="0">
      <selection activeCell="AH1" sqref="AH1:AJ1"/>
    </sheetView>
  </sheetViews>
  <sheetFormatPr defaultRowHeight="16.5" x14ac:dyDescent="0.4"/>
  <cols>
    <col min="1" max="47" width="4.5" style="26" customWidth="1"/>
    <col min="48" max="70" width="9" style="26"/>
    <col min="71"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60" t="s">
        <v>896</v>
      </c>
      <c r="E1" s="504"/>
      <c r="AG1" s="43" t="s">
        <v>81</v>
      </c>
      <c r="AH1" s="668"/>
      <c r="AI1" s="668"/>
      <c r="AJ1" s="668"/>
      <c r="AK1" s="248" t="s">
        <v>15</v>
      </c>
      <c r="AL1" s="668"/>
      <c r="AM1" s="668"/>
      <c r="AN1" s="248" t="s">
        <v>16</v>
      </c>
      <c r="AO1" s="643"/>
      <c r="AP1" s="643"/>
      <c r="AQ1" s="641" t="s">
        <v>82</v>
      </c>
      <c r="AR1" s="641"/>
    </row>
    <row r="2" spans="1:44" ht="26.25" customHeight="1" x14ac:dyDescent="0.4">
      <c r="A2" s="559" t="s">
        <v>742</v>
      </c>
      <c r="B2" s="560"/>
      <c r="C2" s="560"/>
      <c r="D2" s="560"/>
      <c r="E2" s="560"/>
      <c r="F2" s="560"/>
      <c r="G2" s="560"/>
      <c r="H2" s="560"/>
      <c r="I2" s="560"/>
      <c r="J2" s="560"/>
      <c r="K2" s="560"/>
      <c r="L2" s="560"/>
      <c r="M2" s="560"/>
      <c r="N2" s="560"/>
      <c r="O2" s="560"/>
      <c r="P2" s="560"/>
      <c r="Q2" s="560"/>
      <c r="R2" s="560"/>
      <c r="S2" s="560"/>
      <c r="T2" s="560"/>
      <c r="U2" s="560"/>
      <c r="V2" s="604"/>
      <c r="W2" s="559" t="s">
        <v>743</v>
      </c>
      <c r="X2" s="560"/>
      <c r="Y2" s="560"/>
      <c r="Z2" s="560"/>
      <c r="AA2" s="560"/>
      <c r="AB2" s="560"/>
      <c r="AC2" s="560"/>
      <c r="AD2" s="560"/>
      <c r="AE2" s="560"/>
      <c r="AF2" s="560"/>
      <c r="AG2" s="560"/>
      <c r="AH2" s="560"/>
      <c r="AI2" s="560"/>
      <c r="AJ2" s="560"/>
      <c r="AK2" s="560"/>
      <c r="AL2" s="560"/>
      <c r="AM2" s="560"/>
      <c r="AN2" s="560"/>
      <c r="AO2" s="560"/>
      <c r="AP2" s="560"/>
      <c r="AQ2" s="560"/>
      <c r="AR2" s="1405"/>
    </row>
    <row r="3" spans="1:44" ht="26.25" customHeight="1" x14ac:dyDescent="0.4">
      <c r="A3" s="549"/>
      <c r="B3" s="550"/>
      <c r="C3" s="550"/>
      <c r="D3" s="550"/>
      <c r="E3" s="550"/>
      <c r="F3" s="550"/>
      <c r="G3" s="550"/>
      <c r="H3" s="550"/>
      <c r="I3" s="550"/>
      <c r="J3" s="550"/>
      <c r="K3" s="550"/>
      <c r="L3" s="550"/>
      <c r="M3" s="550"/>
      <c r="N3" s="550"/>
      <c r="O3" s="550"/>
      <c r="P3" s="550"/>
      <c r="Q3" s="550"/>
      <c r="R3" s="550"/>
      <c r="S3" s="550"/>
      <c r="T3" s="550"/>
      <c r="U3" s="550"/>
      <c r="V3" s="582"/>
      <c r="W3" s="549"/>
      <c r="X3" s="550"/>
      <c r="Y3" s="550"/>
      <c r="Z3" s="550"/>
      <c r="AA3" s="550"/>
      <c r="AB3" s="550"/>
      <c r="AC3" s="550"/>
      <c r="AD3" s="550"/>
      <c r="AE3" s="550"/>
      <c r="AF3" s="550"/>
      <c r="AG3" s="550"/>
      <c r="AH3" s="550"/>
      <c r="AI3" s="550"/>
      <c r="AJ3" s="550"/>
      <c r="AK3" s="550"/>
      <c r="AL3" s="550"/>
      <c r="AM3" s="550"/>
      <c r="AN3" s="550"/>
      <c r="AO3" s="550"/>
      <c r="AP3" s="550"/>
      <c r="AQ3" s="550"/>
      <c r="AR3" s="1406"/>
    </row>
    <row r="4" spans="1:44" ht="26.25" customHeight="1" x14ac:dyDescent="0.4">
      <c r="A4" s="2000" t="s">
        <v>744</v>
      </c>
      <c r="B4" s="1487"/>
      <c r="C4" s="1487"/>
      <c r="D4" s="1487"/>
      <c r="E4" s="1487"/>
      <c r="F4" s="1487"/>
      <c r="G4" s="1487"/>
      <c r="H4" s="1487"/>
      <c r="I4" s="1487"/>
      <c r="J4" s="1487"/>
      <c r="K4" s="1487"/>
      <c r="L4" s="1487"/>
      <c r="M4" s="1487"/>
      <c r="N4" s="1487"/>
      <c r="O4" s="1487"/>
      <c r="P4" s="309"/>
      <c r="Q4" s="1485" t="s">
        <v>745</v>
      </c>
      <c r="R4" s="1485"/>
      <c r="S4" s="1485"/>
      <c r="T4" s="1485"/>
      <c r="U4" s="1485"/>
      <c r="V4" s="265"/>
      <c r="W4" s="549" t="s">
        <v>744</v>
      </c>
      <c r="X4" s="550"/>
      <c r="Y4" s="550"/>
      <c r="Z4" s="550"/>
      <c r="AA4" s="550"/>
      <c r="AB4" s="550"/>
      <c r="AC4" s="550"/>
      <c r="AD4" s="550"/>
      <c r="AE4" s="550"/>
      <c r="AF4" s="550"/>
      <c r="AG4" s="550"/>
      <c r="AH4" s="550"/>
      <c r="AI4" s="550"/>
      <c r="AJ4" s="550"/>
      <c r="AK4" s="550"/>
      <c r="AL4" s="582" t="s">
        <v>745</v>
      </c>
      <c r="AM4" s="572"/>
      <c r="AN4" s="572"/>
      <c r="AO4" s="572"/>
      <c r="AP4" s="572"/>
      <c r="AQ4" s="572"/>
      <c r="AR4" s="573"/>
    </row>
    <row r="5" spans="1:44" ht="26.25" customHeight="1" x14ac:dyDescent="0.4">
      <c r="A5" s="2001" t="s">
        <v>746</v>
      </c>
      <c r="B5" s="2002"/>
      <c r="C5" s="2002"/>
      <c r="D5" s="2002"/>
      <c r="E5" s="2002"/>
      <c r="F5" s="2002"/>
      <c r="G5" s="2002"/>
      <c r="H5" s="2002"/>
      <c r="I5" s="2002"/>
      <c r="J5" s="2002"/>
      <c r="K5" s="2002"/>
      <c r="L5" s="2002"/>
      <c r="M5" s="2002"/>
      <c r="N5" s="2002"/>
      <c r="O5" s="2002"/>
      <c r="P5" s="505"/>
      <c r="Q5" s="35"/>
      <c r="R5" s="256" t="s">
        <v>452</v>
      </c>
      <c r="S5" s="465"/>
      <c r="T5" s="35"/>
      <c r="U5" s="256" t="s">
        <v>45</v>
      </c>
      <c r="V5" s="37"/>
      <c r="W5" s="2003" t="s">
        <v>747</v>
      </c>
      <c r="X5" s="2004"/>
      <c r="Y5" s="2004"/>
      <c r="Z5" s="2004"/>
      <c r="AA5" s="2004"/>
      <c r="AB5" s="2004"/>
      <c r="AC5" s="2004"/>
      <c r="AD5" s="2004"/>
      <c r="AE5" s="2004"/>
      <c r="AF5" s="2004"/>
      <c r="AG5" s="2004"/>
      <c r="AH5" s="2004"/>
      <c r="AI5" s="2004"/>
      <c r="AJ5" s="2004"/>
      <c r="AK5" s="2005"/>
      <c r="AL5" s="506"/>
      <c r="AM5" s="507"/>
      <c r="AN5" s="508" t="s">
        <v>452</v>
      </c>
      <c r="AO5" s="509"/>
      <c r="AP5" s="507"/>
      <c r="AQ5" s="508" t="s">
        <v>45</v>
      </c>
      <c r="AR5" s="510"/>
    </row>
    <row r="6" spans="1:44" ht="26.25" customHeight="1" x14ac:dyDescent="0.4">
      <c r="A6" s="2001" t="s">
        <v>748</v>
      </c>
      <c r="B6" s="2002"/>
      <c r="C6" s="2002"/>
      <c r="D6" s="2002"/>
      <c r="E6" s="2002"/>
      <c r="F6" s="2002"/>
      <c r="G6" s="2002"/>
      <c r="H6" s="2002"/>
      <c r="I6" s="2002"/>
      <c r="J6" s="2002"/>
      <c r="K6" s="2002"/>
      <c r="L6" s="2002"/>
      <c r="M6" s="2002"/>
      <c r="N6" s="2002"/>
      <c r="O6" s="2002"/>
      <c r="P6" s="505"/>
      <c r="Q6" s="35"/>
      <c r="R6" s="256" t="s">
        <v>452</v>
      </c>
      <c r="S6" s="465"/>
      <c r="T6" s="35"/>
      <c r="U6" s="256" t="s">
        <v>45</v>
      </c>
      <c r="V6" s="37"/>
      <c r="W6" s="511"/>
      <c r="X6" s="2006" t="s">
        <v>749</v>
      </c>
      <c r="Y6" s="2006"/>
      <c r="Z6" s="2006"/>
      <c r="AA6" s="2006"/>
      <c r="AB6" s="2006"/>
      <c r="AC6" s="2006"/>
      <c r="AD6" s="2006"/>
      <c r="AE6" s="2006"/>
      <c r="AF6" s="2006"/>
      <c r="AG6" s="2006"/>
      <c r="AH6" s="2006"/>
      <c r="AI6" s="2006"/>
      <c r="AJ6" s="2006"/>
      <c r="AK6" s="2007"/>
      <c r="AL6" s="512"/>
      <c r="AM6" s="513"/>
      <c r="AN6" s="514" t="s">
        <v>452</v>
      </c>
      <c r="AO6" s="515"/>
      <c r="AP6" s="513"/>
      <c r="AQ6" s="514" t="s">
        <v>45</v>
      </c>
      <c r="AR6" s="516"/>
    </row>
    <row r="7" spans="1:44" ht="26.25" customHeight="1" x14ac:dyDescent="0.4">
      <c r="A7" s="2001" t="s">
        <v>750</v>
      </c>
      <c r="B7" s="2002"/>
      <c r="C7" s="2002"/>
      <c r="D7" s="2002"/>
      <c r="E7" s="2002"/>
      <c r="F7" s="2002"/>
      <c r="G7" s="2002"/>
      <c r="H7" s="2002"/>
      <c r="I7" s="2002"/>
      <c r="J7" s="2002"/>
      <c r="K7" s="2002"/>
      <c r="L7" s="2002"/>
      <c r="M7" s="2002"/>
      <c r="N7" s="2002"/>
      <c r="O7" s="2002"/>
      <c r="P7" s="505"/>
      <c r="Q7" s="35"/>
      <c r="R7" s="256" t="s">
        <v>452</v>
      </c>
      <c r="S7" s="465"/>
      <c r="T7" s="35"/>
      <c r="U7" s="256" t="s">
        <v>45</v>
      </c>
      <c r="V7" s="37"/>
      <c r="W7" s="517"/>
      <c r="X7" s="2008" t="s">
        <v>751</v>
      </c>
      <c r="Y7" s="2008"/>
      <c r="Z7" s="2008"/>
      <c r="AA7" s="2008"/>
      <c r="AB7" s="2008"/>
      <c r="AC7" s="2008"/>
      <c r="AD7" s="2008"/>
      <c r="AE7" s="2008"/>
      <c r="AF7" s="2008"/>
      <c r="AG7" s="2008"/>
      <c r="AH7" s="2008"/>
      <c r="AI7" s="2008"/>
      <c r="AJ7" s="2008"/>
      <c r="AK7" s="2009"/>
      <c r="AL7" s="512"/>
      <c r="AM7" s="513"/>
      <c r="AN7" s="514" t="s">
        <v>452</v>
      </c>
      <c r="AO7" s="515"/>
      <c r="AP7" s="513"/>
      <c r="AQ7" s="514" t="s">
        <v>45</v>
      </c>
      <c r="AR7" s="516"/>
    </row>
    <row r="8" spans="1:44" ht="26.25" customHeight="1" x14ac:dyDescent="0.4">
      <c r="A8" s="2010" t="s">
        <v>752</v>
      </c>
      <c r="B8" s="2011"/>
      <c r="C8" s="2011"/>
      <c r="D8" s="2011"/>
      <c r="E8" s="2011"/>
      <c r="F8" s="2011"/>
      <c r="G8" s="2011"/>
      <c r="H8" s="2011"/>
      <c r="I8" s="2011"/>
      <c r="J8" s="2011"/>
      <c r="K8" s="2011"/>
      <c r="L8" s="2011"/>
      <c r="M8" s="2011"/>
      <c r="N8" s="2011"/>
      <c r="O8" s="2011"/>
      <c r="P8" s="518"/>
      <c r="Q8" s="45"/>
      <c r="R8" s="252" t="s">
        <v>452</v>
      </c>
      <c r="S8" s="451"/>
      <c r="T8" s="45"/>
      <c r="U8" s="252" t="s">
        <v>45</v>
      </c>
      <c r="V8" s="266"/>
      <c r="W8" s="320"/>
      <c r="X8" s="649" t="s">
        <v>753</v>
      </c>
      <c r="Y8" s="649"/>
      <c r="Z8" s="649"/>
      <c r="AA8" s="649"/>
      <c r="AB8" s="649"/>
      <c r="AC8" s="649"/>
      <c r="AD8" s="649"/>
      <c r="AE8" s="649"/>
      <c r="AF8" s="649"/>
      <c r="AG8" s="649"/>
      <c r="AH8" s="649"/>
      <c r="AI8" s="649"/>
      <c r="AJ8" s="649"/>
      <c r="AK8" s="650"/>
      <c r="AL8" s="519"/>
      <c r="AM8" s="48"/>
      <c r="AN8" s="244" t="s">
        <v>452</v>
      </c>
      <c r="AO8" s="454"/>
      <c r="AP8" s="48"/>
      <c r="AQ8" s="244" t="s">
        <v>45</v>
      </c>
      <c r="AR8" s="267"/>
    </row>
    <row r="9" spans="1:44" ht="26.25" customHeight="1" x14ac:dyDescent="0.4">
      <c r="A9" s="511"/>
      <c r="B9" s="2012" t="s">
        <v>754</v>
      </c>
      <c r="C9" s="2013"/>
      <c r="D9" s="2013"/>
      <c r="E9" s="2013"/>
      <c r="F9" s="2013"/>
      <c r="G9" s="2013"/>
      <c r="H9" s="2013"/>
      <c r="I9" s="2013"/>
      <c r="J9" s="2013"/>
      <c r="K9" s="2013"/>
      <c r="L9" s="2013"/>
      <c r="M9" s="2013"/>
      <c r="N9" s="2013"/>
      <c r="O9" s="2013"/>
      <c r="P9" s="512"/>
      <c r="Q9" s="513"/>
      <c r="R9" s="514" t="s">
        <v>452</v>
      </c>
      <c r="S9" s="515"/>
      <c r="T9" s="513"/>
      <c r="U9" s="514" t="s">
        <v>45</v>
      </c>
      <c r="V9" s="516"/>
      <c r="W9" s="2014" t="s">
        <v>755</v>
      </c>
      <c r="X9" s="649"/>
      <c r="Y9" s="649"/>
      <c r="Z9" s="649"/>
      <c r="AA9" s="649"/>
      <c r="AB9" s="649"/>
      <c r="AC9" s="649"/>
      <c r="AD9" s="649"/>
      <c r="AE9" s="649"/>
      <c r="AF9" s="649"/>
      <c r="AG9" s="649"/>
      <c r="AH9" s="649"/>
      <c r="AI9" s="649"/>
      <c r="AJ9" s="649"/>
      <c r="AK9" s="650"/>
      <c r="AL9" s="505"/>
      <c r="AM9" s="35"/>
      <c r="AN9" s="256" t="s">
        <v>452</v>
      </c>
      <c r="AO9" s="465"/>
      <c r="AP9" s="35"/>
      <c r="AQ9" s="256" t="s">
        <v>45</v>
      </c>
      <c r="AR9" s="37"/>
    </row>
    <row r="10" spans="1:44" ht="26.25" customHeight="1" x14ac:dyDescent="0.4">
      <c r="A10" s="517"/>
      <c r="B10" s="2015" t="s">
        <v>756</v>
      </c>
      <c r="C10" s="2015"/>
      <c r="D10" s="2015"/>
      <c r="E10" s="2015"/>
      <c r="F10" s="2015"/>
      <c r="G10" s="2015"/>
      <c r="H10" s="2015"/>
      <c r="I10" s="2015"/>
      <c r="J10" s="2015"/>
      <c r="K10" s="2015"/>
      <c r="L10" s="2015"/>
      <c r="M10" s="2015"/>
      <c r="N10" s="2015"/>
      <c r="O10" s="2016"/>
      <c r="P10" s="512"/>
      <c r="Q10" s="513"/>
      <c r="R10" s="514" t="s">
        <v>452</v>
      </c>
      <c r="S10" s="515"/>
      <c r="T10" s="513"/>
      <c r="U10" s="514" t="s">
        <v>45</v>
      </c>
      <c r="V10" s="516"/>
      <c r="W10" s="2014" t="s">
        <v>757</v>
      </c>
      <c r="X10" s="649"/>
      <c r="Y10" s="649"/>
      <c r="Z10" s="649"/>
      <c r="AA10" s="649"/>
      <c r="AB10" s="649"/>
      <c r="AC10" s="649"/>
      <c r="AD10" s="649"/>
      <c r="AE10" s="649"/>
      <c r="AF10" s="649"/>
      <c r="AG10" s="649"/>
      <c r="AH10" s="649"/>
      <c r="AI10" s="649"/>
      <c r="AJ10" s="649"/>
      <c r="AK10" s="650"/>
      <c r="AL10" s="505"/>
      <c r="AM10" s="35"/>
      <c r="AN10" s="256" t="s">
        <v>452</v>
      </c>
      <c r="AO10" s="465"/>
      <c r="AP10" s="35"/>
      <c r="AQ10" s="256" t="s">
        <v>45</v>
      </c>
      <c r="AR10" s="37"/>
    </row>
    <row r="11" spans="1:44" ht="26.25" customHeight="1" x14ac:dyDescent="0.4">
      <c r="A11" s="320"/>
      <c r="B11" s="2017" t="s">
        <v>758</v>
      </c>
      <c r="C11" s="2018"/>
      <c r="D11" s="2018"/>
      <c r="E11" s="2018"/>
      <c r="F11" s="2018"/>
      <c r="G11" s="2018"/>
      <c r="H11" s="2018"/>
      <c r="I11" s="2018"/>
      <c r="J11" s="2018"/>
      <c r="K11" s="2018"/>
      <c r="L11" s="2018"/>
      <c r="M11" s="2018"/>
      <c r="N11" s="2018"/>
      <c r="O11" s="2018"/>
      <c r="P11" s="519"/>
      <c r="Q11" s="48"/>
      <c r="R11" s="244" t="s">
        <v>452</v>
      </c>
      <c r="S11" s="454"/>
      <c r="T11" s="48"/>
      <c r="U11" s="244" t="s">
        <v>45</v>
      </c>
      <c r="V11" s="267"/>
      <c r="W11" s="2014" t="s">
        <v>759</v>
      </c>
      <c r="X11" s="649"/>
      <c r="Y11" s="649"/>
      <c r="Z11" s="649"/>
      <c r="AA11" s="649"/>
      <c r="AB11" s="649"/>
      <c r="AC11" s="649"/>
      <c r="AD11" s="649"/>
      <c r="AE11" s="649"/>
      <c r="AF11" s="649"/>
      <c r="AG11" s="649"/>
      <c r="AH11" s="649"/>
      <c r="AI11" s="649"/>
      <c r="AJ11" s="649"/>
      <c r="AK11" s="650"/>
      <c r="AL11" s="505"/>
      <c r="AM11" s="35"/>
      <c r="AN11" s="256" t="s">
        <v>452</v>
      </c>
      <c r="AO11" s="465"/>
      <c r="AP11" s="35"/>
      <c r="AQ11" s="256" t="s">
        <v>45</v>
      </c>
      <c r="AR11" s="37"/>
    </row>
    <row r="12" spans="1:44" ht="26.25" customHeight="1" x14ac:dyDescent="0.4">
      <c r="A12" s="2019" t="s">
        <v>760</v>
      </c>
      <c r="B12" s="2020"/>
      <c r="C12" s="2020"/>
      <c r="D12" s="2020"/>
      <c r="E12" s="2020"/>
      <c r="F12" s="2020"/>
      <c r="G12" s="2020"/>
      <c r="H12" s="2020"/>
      <c r="I12" s="2020"/>
      <c r="J12" s="2020"/>
      <c r="K12" s="2020"/>
      <c r="L12" s="2020"/>
      <c r="M12" s="2020"/>
      <c r="N12" s="2020"/>
      <c r="O12" s="2020"/>
      <c r="P12" s="506"/>
      <c r="Q12" s="507"/>
      <c r="R12" s="508" t="s">
        <v>452</v>
      </c>
      <c r="S12" s="509"/>
      <c r="T12" s="507"/>
      <c r="U12" s="508" t="s">
        <v>45</v>
      </c>
      <c r="V12" s="510"/>
      <c r="W12" s="2014" t="s">
        <v>761</v>
      </c>
      <c r="X12" s="649"/>
      <c r="Y12" s="649"/>
      <c r="Z12" s="649"/>
      <c r="AA12" s="649"/>
      <c r="AB12" s="649"/>
      <c r="AC12" s="649"/>
      <c r="AD12" s="649"/>
      <c r="AE12" s="649"/>
      <c r="AF12" s="649"/>
      <c r="AG12" s="649"/>
      <c r="AH12" s="649"/>
      <c r="AI12" s="649"/>
      <c r="AJ12" s="649"/>
      <c r="AK12" s="650"/>
      <c r="AL12" s="505"/>
      <c r="AM12" s="35"/>
      <c r="AN12" s="256" t="s">
        <v>452</v>
      </c>
      <c r="AO12" s="465"/>
      <c r="AP12" s="35"/>
      <c r="AQ12" s="256" t="s">
        <v>45</v>
      </c>
      <c r="AR12" s="37"/>
    </row>
    <row r="13" spans="1:44" ht="26.25" customHeight="1" x14ac:dyDescent="0.4">
      <c r="A13" s="2021" t="s">
        <v>762</v>
      </c>
      <c r="B13" s="2022"/>
      <c r="C13" s="2022"/>
      <c r="D13" s="2022"/>
      <c r="E13" s="2022"/>
      <c r="F13" s="2022"/>
      <c r="G13" s="2022"/>
      <c r="H13" s="2022"/>
      <c r="I13" s="2022"/>
      <c r="J13" s="2022"/>
      <c r="K13" s="2022"/>
      <c r="L13" s="2022"/>
      <c r="M13" s="2022"/>
      <c r="N13" s="2022"/>
      <c r="O13" s="2022"/>
      <c r="P13" s="519"/>
      <c r="Q13" s="48"/>
      <c r="R13" s="244" t="s">
        <v>452</v>
      </c>
      <c r="S13" s="454"/>
      <c r="T13" s="48"/>
      <c r="U13" s="244" t="s">
        <v>45</v>
      </c>
      <c r="V13" s="267"/>
      <c r="W13" s="2014" t="s">
        <v>763</v>
      </c>
      <c r="X13" s="649"/>
      <c r="Y13" s="649"/>
      <c r="Z13" s="649"/>
      <c r="AA13" s="649"/>
      <c r="AB13" s="649"/>
      <c r="AC13" s="649"/>
      <c r="AD13" s="649"/>
      <c r="AE13" s="649"/>
      <c r="AF13" s="649"/>
      <c r="AG13" s="649"/>
      <c r="AH13" s="649"/>
      <c r="AI13" s="649"/>
      <c r="AJ13" s="649"/>
      <c r="AK13" s="650"/>
      <c r="AL13" s="505"/>
      <c r="AM13" s="35"/>
      <c r="AN13" s="256" t="s">
        <v>452</v>
      </c>
      <c r="AO13" s="465"/>
      <c r="AP13" s="35"/>
      <c r="AQ13" s="256" t="s">
        <v>45</v>
      </c>
      <c r="AR13" s="37"/>
    </row>
    <row r="14" spans="1:44" ht="26.25" customHeight="1" x14ac:dyDescent="0.4">
      <c r="A14" s="2023" t="s">
        <v>764</v>
      </c>
      <c r="B14" s="2024"/>
      <c r="C14" s="2024"/>
      <c r="D14" s="2024"/>
      <c r="E14" s="2024"/>
      <c r="F14" s="2024"/>
      <c r="G14" s="2024"/>
      <c r="H14" s="2024"/>
      <c r="I14" s="2024"/>
      <c r="J14" s="2024"/>
      <c r="K14" s="2024"/>
      <c r="L14" s="2024"/>
      <c r="M14" s="2024"/>
      <c r="N14" s="2024"/>
      <c r="O14" s="2024"/>
      <c r="P14" s="518"/>
      <c r="Q14" s="45"/>
      <c r="R14" s="252"/>
      <c r="S14" s="451"/>
      <c r="T14" s="45"/>
      <c r="U14" s="252"/>
      <c r="V14" s="266"/>
      <c r="W14" s="2014" t="s">
        <v>765</v>
      </c>
      <c r="X14" s="649"/>
      <c r="Y14" s="649"/>
      <c r="Z14" s="649"/>
      <c r="AA14" s="649"/>
      <c r="AB14" s="649"/>
      <c r="AC14" s="649"/>
      <c r="AD14" s="649"/>
      <c r="AE14" s="649"/>
      <c r="AF14" s="649"/>
      <c r="AG14" s="649"/>
      <c r="AH14" s="649"/>
      <c r="AI14" s="649"/>
      <c r="AJ14" s="649"/>
      <c r="AK14" s="650"/>
      <c r="AL14" s="505"/>
      <c r="AM14" s="35"/>
      <c r="AN14" s="256" t="s">
        <v>452</v>
      </c>
      <c r="AO14" s="465"/>
      <c r="AP14" s="35"/>
      <c r="AQ14" s="256" t="s">
        <v>45</v>
      </c>
      <c r="AR14" s="37"/>
    </row>
    <row r="15" spans="1:44" ht="26.25" customHeight="1" x14ac:dyDescent="0.4">
      <c r="A15" s="520"/>
      <c r="B15" s="1460" t="s">
        <v>766</v>
      </c>
      <c r="C15" s="2025"/>
      <c r="D15" s="2025"/>
      <c r="E15" s="2025"/>
      <c r="F15" s="2025"/>
      <c r="G15" s="2025"/>
      <c r="H15" s="2025"/>
      <c r="I15" s="2025"/>
      <c r="J15" s="2025"/>
      <c r="K15" s="2025"/>
      <c r="L15" s="2025"/>
      <c r="M15" s="2025"/>
      <c r="N15" s="2025"/>
      <c r="O15" s="2025"/>
      <c r="P15" s="521"/>
      <c r="Q15" s="50"/>
      <c r="R15" s="643" t="s">
        <v>452</v>
      </c>
      <c r="S15" s="468"/>
      <c r="T15" s="50"/>
      <c r="U15" s="643" t="s">
        <v>45</v>
      </c>
      <c r="V15" s="297"/>
      <c r="W15" s="2014" t="s">
        <v>767</v>
      </c>
      <c r="X15" s="649"/>
      <c r="Y15" s="649"/>
      <c r="Z15" s="649"/>
      <c r="AA15" s="649"/>
      <c r="AB15" s="649"/>
      <c r="AC15" s="649"/>
      <c r="AD15" s="649"/>
      <c r="AE15" s="649"/>
      <c r="AF15" s="649"/>
      <c r="AG15" s="649"/>
      <c r="AH15" s="649"/>
      <c r="AI15" s="649"/>
      <c r="AJ15" s="649"/>
      <c r="AK15" s="650"/>
      <c r="AL15" s="505"/>
      <c r="AM15" s="35"/>
      <c r="AN15" s="256" t="s">
        <v>452</v>
      </c>
      <c r="AO15" s="465"/>
      <c r="AP15" s="35"/>
      <c r="AQ15" s="256" t="s">
        <v>45</v>
      </c>
      <c r="AR15" s="37"/>
    </row>
    <row r="16" spans="1:44" ht="26.25" customHeight="1" x14ac:dyDescent="0.4">
      <c r="A16" s="520"/>
      <c r="B16" s="1460" t="s">
        <v>768</v>
      </c>
      <c r="C16" s="2025"/>
      <c r="D16" s="2025"/>
      <c r="E16" s="2025"/>
      <c r="F16" s="2025"/>
      <c r="G16" s="2025"/>
      <c r="H16" s="2025"/>
      <c r="I16" s="2025"/>
      <c r="J16" s="2025"/>
      <c r="K16" s="2025"/>
      <c r="L16" s="2025"/>
      <c r="M16" s="2025"/>
      <c r="N16" s="2025"/>
      <c r="O16" s="2025"/>
      <c r="P16" s="521"/>
      <c r="Q16" s="50"/>
      <c r="R16" s="643"/>
      <c r="S16" s="468"/>
      <c r="T16" s="50"/>
      <c r="U16" s="643"/>
      <c r="V16" s="297"/>
      <c r="W16" s="2014" t="s">
        <v>769</v>
      </c>
      <c r="X16" s="649"/>
      <c r="Y16" s="649"/>
      <c r="Z16" s="649"/>
      <c r="AA16" s="649"/>
      <c r="AB16" s="649"/>
      <c r="AC16" s="649"/>
      <c r="AD16" s="649"/>
      <c r="AE16" s="649"/>
      <c r="AF16" s="649"/>
      <c r="AG16" s="649"/>
      <c r="AH16" s="649"/>
      <c r="AI16" s="649"/>
      <c r="AJ16" s="649"/>
      <c r="AK16" s="650"/>
      <c r="AL16" s="505"/>
      <c r="AM16" s="35"/>
      <c r="AN16" s="256" t="s">
        <v>452</v>
      </c>
      <c r="AO16" s="465"/>
      <c r="AP16" s="35"/>
      <c r="AQ16" s="256" t="s">
        <v>45</v>
      </c>
      <c r="AR16" s="37"/>
    </row>
    <row r="17" spans="1:44" ht="26.25" customHeight="1" x14ac:dyDescent="0.4">
      <c r="A17" s="520"/>
      <c r="B17" s="650" t="s">
        <v>770</v>
      </c>
      <c r="C17" s="1743"/>
      <c r="D17" s="1743"/>
      <c r="E17" s="1743"/>
      <c r="F17" s="1743"/>
      <c r="G17" s="1743"/>
      <c r="H17" s="1743"/>
      <c r="I17" s="1743"/>
      <c r="J17" s="1743"/>
      <c r="K17" s="1743"/>
      <c r="L17" s="1743"/>
      <c r="M17" s="1743"/>
      <c r="N17" s="1743"/>
      <c r="O17" s="1743"/>
      <c r="P17" s="519"/>
      <c r="Q17" s="48"/>
      <c r="R17" s="244"/>
      <c r="S17" s="454"/>
      <c r="T17" s="48"/>
      <c r="U17" s="244"/>
      <c r="V17" s="267"/>
      <c r="W17" s="2014" t="s">
        <v>771</v>
      </c>
      <c r="X17" s="649"/>
      <c r="Y17" s="649"/>
      <c r="Z17" s="649"/>
      <c r="AA17" s="649"/>
      <c r="AB17" s="649"/>
      <c r="AC17" s="649"/>
      <c r="AD17" s="649"/>
      <c r="AE17" s="649"/>
      <c r="AF17" s="649"/>
      <c r="AG17" s="649"/>
      <c r="AH17" s="649"/>
      <c r="AI17" s="649"/>
      <c r="AJ17" s="649"/>
      <c r="AK17" s="650"/>
      <c r="AL17" s="505"/>
      <c r="AM17" s="35"/>
      <c r="AN17" s="256" t="s">
        <v>452</v>
      </c>
      <c r="AO17" s="465"/>
      <c r="AP17" s="35"/>
      <c r="AQ17" s="256" t="s">
        <v>45</v>
      </c>
      <c r="AR17" s="37"/>
    </row>
    <row r="18" spans="1:44" ht="26.25" customHeight="1" x14ac:dyDescent="0.4">
      <c r="A18" s="2001" t="s">
        <v>772</v>
      </c>
      <c r="B18" s="2002"/>
      <c r="C18" s="2002"/>
      <c r="D18" s="2002"/>
      <c r="E18" s="2002"/>
      <c r="F18" s="2002"/>
      <c r="G18" s="2002"/>
      <c r="H18" s="2002"/>
      <c r="I18" s="2002"/>
      <c r="J18" s="2002"/>
      <c r="K18" s="2002"/>
      <c r="L18" s="2002"/>
      <c r="M18" s="2002"/>
      <c r="N18" s="2002"/>
      <c r="O18" s="2002"/>
      <c r="P18" s="505"/>
      <c r="Q18" s="35"/>
      <c r="R18" s="256" t="s">
        <v>452</v>
      </c>
      <c r="S18" s="465"/>
      <c r="T18" s="35"/>
      <c r="U18" s="256" t="s">
        <v>45</v>
      </c>
      <c r="V18" s="37"/>
      <c r="W18" s="2014" t="s">
        <v>773</v>
      </c>
      <c r="X18" s="649"/>
      <c r="Y18" s="649"/>
      <c r="Z18" s="649"/>
      <c r="AA18" s="649"/>
      <c r="AB18" s="649"/>
      <c r="AC18" s="649"/>
      <c r="AD18" s="649"/>
      <c r="AE18" s="649"/>
      <c r="AF18" s="649"/>
      <c r="AG18" s="649"/>
      <c r="AH18" s="649"/>
      <c r="AI18" s="649"/>
      <c r="AJ18" s="649"/>
      <c r="AK18" s="650"/>
      <c r="AL18" s="505"/>
      <c r="AM18" s="35"/>
      <c r="AN18" s="256" t="s">
        <v>452</v>
      </c>
      <c r="AO18" s="465"/>
      <c r="AP18" s="35"/>
      <c r="AQ18" s="256" t="s">
        <v>45</v>
      </c>
      <c r="AR18" s="37"/>
    </row>
    <row r="19" spans="1:44" ht="26.25" customHeight="1" x14ac:dyDescent="0.4">
      <c r="A19" s="2001" t="s">
        <v>774</v>
      </c>
      <c r="B19" s="2002"/>
      <c r="C19" s="2002"/>
      <c r="D19" s="2002"/>
      <c r="E19" s="2002"/>
      <c r="F19" s="2002"/>
      <c r="G19" s="2002"/>
      <c r="H19" s="2002"/>
      <c r="I19" s="2002"/>
      <c r="J19" s="2002"/>
      <c r="K19" s="2002"/>
      <c r="L19" s="2002"/>
      <c r="M19" s="2002"/>
      <c r="N19" s="2002"/>
      <c r="O19" s="2002"/>
      <c r="P19" s="505"/>
      <c r="Q19" s="35"/>
      <c r="R19" s="256" t="s">
        <v>452</v>
      </c>
      <c r="S19" s="465"/>
      <c r="T19" s="35"/>
      <c r="U19" s="256" t="s">
        <v>45</v>
      </c>
      <c r="V19" s="37"/>
      <c r="W19" s="2014" t="s">
        <v>775</v>
      </c>
      <c r="X19" s="649"/>
      <c r="Y19" s="649"/>
      <c r="Z19" s="649"/>
      <c r="AA19" s="649"/>
      <c r="AB19" s="649"/>
      <c r="AC19" s="649"/>
      <c r="AD19" s="649"/>
      <c r="AE19" s="649"/>
      <c r="AF19" s="649"/>
      <c r="AG19" s="649"/>
      <c r="AH19" s="649"/>
      <c r="AI19" s="649"/>
      <c r="AJ19" s="649"/>
      <c r="AK19" s="650"/>
      <c r="AL19" s="505"/>
      <c r="AM19" s="35"/>
      <c r="AN19" s="256" t="s">
        <v>452</v>
      </c>
      <c r="AO19" s="465"/>
      <c r="AP19" s="35"/>
      <c r="AQ19" s="256" t="s">
        <v>45</v>
      </c>
      <c r="AR19" s="37"/>
    </row>
    <row r="20" spans="1:44" ht="26.25" customHeight="1" x14ac:dyDescent="0.4">
      <c r="A20" s="2001" t="s">
        <v>776</v>
      </c>
      <c r="B20" s="2002"/>
      <c r="C20" s="2002"/>
      <c r="D20" s="2002"/>
      <c r="E20" s="2002"/>
      <c r="F20" s="2002"/>
      <c r="G20" s="2002"/>
      <c r="H20" s="2002"/>
      <c r="I20" s="2002"/>
      <c r="J20" s="2002"/>
      <c r="K20" s="2002"/>
      <c r="L20" s="2002"/>
      <c r="M20" s="2002"/>
      <c r="N20" s="2002"/>
      <c r="O20" s="2002"/>
      <c r="P20" s="505"/>
      <c r="Q20" s="35"/>
      <c r="R20" s="256" t="s">
        <v>452</v>
      </c>
      <c r="S20" s="465"/>
      <c r="T20" s="35"/>
      <c r="U20" s="256" t="s">
        <v>45</v>
      </c>
      <c r="V20" s="37"/>
      <c r="W20" s="2014" t="s">
        <v>777</v>
      </c>
      <c r="X20" s="649"/>
      <c r="Y20" s="649"/>
      <c r="Z20" s="649"/>
      <c r="AA20" s="649"/>
      <c r="AB20" s="649"/>
      <c r="AC20" s="649"/>
      <c r="AD20" s="649"/>
      <c r="AE20" s="649"/>
      <c r="AF20" s="649"/>
      <c r="AG20" s="649"/>
      <c r="AH20" s="649"/>
      <c r="AI20" s="649"/>
      <c r="AJ20" s="649"/>
      <c r="AK20" s="650"/>
      <c r="AL20" s="505"/>
      <c r="AM20" s="35"/>
      <c r="AN20" s="256" t="s">
        <v>452</v>
      </c>
      <c r="AO20" s="465"/>
      <c r="AP20" s="35"/>
      <c r="AQ20" s="256" t="s">
        <v>45</v>
      </c>
      <c r="AR20" s="37"/>
    </row>
    <row r="21" spans="1:44" ht="26.25" customHeight="1" x14ac:dyDescent="0.4">
      <c r="A21" s="2001" t="s">
        <v>778</v>
      </c>
      <c r="B21" s="2002"/>
      <c r="C21" s="2002"/>
      <c r="D21" s="2002"/>
      <c r="E21" s="2002"/>
      <c r="F21" s="2002"/>
      <c r="G21" s="2002"/>
      <c r="H21" s="2002"/>
      <c r="I21" s="2002"/>
      <c r="J21" s="2002"/>
      <c r="K21" s="2002"/>
      <c r="L21" s="2002"/>
      <c r="M21" s="2002"/>
      <c r="N21" s="2002"/>
      <c r="O21" s="2002"/>
      <c r="P21" s="505"/>
      <c r="Q21" s="35"/>
      <c r="R21" s="256" t="s">
        <v>452</v>
      </c>
      <c r="S21" s="465"/>
      <c r="T21" s="35"/>
      <c r="U21" s="256" t="s">
        <v>45</v>
      </c>
      <c r="V21" s="37"/>
      <c r="W21" s="2014" t="s">
        <v>779</v>
      </c>
      <c r="X21" s="649"/>
      <c r="Y21" s="649"/>
      <c r="Z21" s="649"/>
      <c r="AA21" s="649"/>
      <c r="AB21" s="649"/>
      <c r="AC21" s="649"/>
      <c r="AD21" s="649"/>
      <c r="AE21" s="649"/>
      <c r="AF21" s="649"/>
      <c r="AG21" s="649"/>
      <c r="AH21" s="649"/>
      <c r="AI21" s="649"/>
      <c r="AJ21" s="649"/>
      <c r="AK21" s="650"/>
      <c r="AL21" s="505"/>
      <c r="AM21" s="35"/>
      <c r="AN21" s="256" t="s">
        <v>452</v>
      </c>
      <c r="AO21" s="465"/>
      <c r="AP21" s="35"/>
      <c r="AQ21" s="256" t="s">
        <v>45</v>
      </c>
      <c r="AR21" s="37"/>
    </row>
    <row r="22" spans="1:44" ht="26.25" customHeight="1" thickBot="1" x14ac:dyDescent="0.45">
      <c r="A22" s="2001" t="s">
        <v>780</v>
      </c>
      <c r="B22" s="2002"/>
      <c r="C22" s="2002"/>
      <c r="D22" s="2002"/>
      <c r="E22" s="2002"/>
      <c r="F22" s="2002"/>
      <c r="G22" s="2002"/>
      <c r="H22" s="2002"/>
      <c r="I22" s="2002"/>
      <c r="J22" s="2002"/>
      <c r="K22" s="2002"/>
      <c r="L22" s="2002"/>
      <c r="M22" s="2002"/>
      <c r="N22" s="2002"/>
      <c r="O22" s="2002"/>
      <c r="P22" s="505"/>
      <c r="Q22" s="35"/>
      <c r="R22" s="256" t="s">
        <v>452</v>
      </c>
      <c r="S22" s="465"/>
      <c r="T22" s="35"/>
      <c r="U22" s="256" t="s">
        <v>45</v>
      </c>
      <c r="V22" s="37"/>
      <c r="W22" s="2026" t="s">
        <v>781</v>
      </c>
      <c r="X22" s="2027"/>
      <c r="Y22" s="2027"/>
      <c r="Z22" s="2027"/>
      <c r="AA22" s="2027"/>
      <c r="AB22" s="2027"/>
      <c r="AC22" s="2027"/>
      <c r="AD22" s="2027"/>
      <c r="AE22" s="2027"/>
      <c r="AF22" s="2027"/>
      <c r="AG22" s="2027"/>
      <c r="AH22" s="2027"/>
      <c r="AI22" s="2027"/>
      <c r="AJ22" s="2027"/>
      <c r="AK22" s="2028"/>
      <c r="AL22" s="518"/>
      <c r="AM22" s="356"/>
      <c r="AN22" s="400" t="s">
        <v>452</v>
      </c>
      <c r="AO22" s="479"/>
      <c r="AP22" s="356"/>
      <c r="AQ22" s="400" t="s">
        <v>45</v>
      </c>
      <c r="AR22" s="522"/>
    </row>
    <row r="23" spans="1:44" ht="26.25" customHeight="1" x14ac:dyDescent="0.4">
      <c r="A23" s="1742" t="s">
        <v>782</v>
      </c>
      <c r="B23" s="1743"/>
      <c r="C23" s="1743"/>
      <c r="D23" s="1743"/>
      <c r="E23" s="1743"/>
      <c r="F23" s="1743"/>
      <c r="G23" s="1743"/>
      <c r="H23" s="1743"/>
      <c r="I23" s="1743"/>
      <c r="J23" s="1743"/>
      <c r="K23" s="1743"/>
      <c r="L23" s="1743"/>
      <c r="M23" s="1743"/>
      <c r="N23" s="1743"/>
      <c r="O23" s="1743"/>
      <c r="P23" s="505"/>
      <c r="Q23" s="35"/>
      <c r="R23" s="256" t="s">
        <v>452</v>
      </c>
      <c r="S23" s="465"/>
      <c r="T23" s="35"/>
      <c r="U23" s="256" t="s">
        <v>45</v>
      </c>
      <c r="V23" s="37"/>
      <c r="AL23" s="523"/>
    </row>
    <row r="24" spans="1:44" ht="26.25" customHeight="1" x14ac:dyDescent="0.4">
      <c r="A24" s="2001" t="s">
        <v>783</v>
      </c>
      <c r="B24" s="2002"/>
      <c r="C24" s="2002"/>
      <c r="D24" s="2002"/>
      <c r="E24" s="2002"/>
      <c r="F24" s="2002"/>
      <c r="G24" s="2002"/>
      <c r="H24" s="2002"/>
      <c r="I24" s="2002"/>
      <c r="J24" s="2002"/>
      <c r="K24" s="2002"/>
      <c r="L24" s="2002"/>
      <c r="M24" s="2002"/>
      <c r="N24" s="2002"/>
      <c r="O24" s="2002"/>
      <c r="P24" s="505"/>
      <c r="Q24" s="35"/>
      <c r="R24" s="256" t="s">
        <v>452</v>
      </c>
      <c r="S24" s="465"/>
      <c r="T24" s="35"/>
      <c r="U24" s="256" t="s">
        <v>45</v>
      </c>
      <c r="V24" s="37"/>
    </row>
    <row r="25" spans="1:44" ht="26.25" customHeight="1" x14ac:dyDescent="0.4">
      <c r="A25" s="2001" t="s">
        <v>784</v>
      </c>
      <c r="B25" s="2002"/>
      <c r="C25" s="2002"/>
      <c r="D25" s="2002"/>
      <c r="E25" s="2002"/>
      <c r="F25" s="2002"/>
      <c r="G25" s="2002"/>
      <c r="H25" s="2002"/>
      <c r="I25" s="2002"/>
      <c r="J25" s="2002"/>
      <c r="K25" s="2002"/>
      <c r="L25" s="2002"/>
      <c r="M25" s="2002"/>
      <c r="N25" s="2002"/>
      <c r="O25" s="2002"/>
      <c r="P25" s="505"/>
      <c r="Q25" s="35"/>
      <c r="R25" s="256" t="s">
        <v>452</v>
      </c>
      <c r="S25" s="465"/>
      <c r="T25" s="35"/>
      <c r="U25" s="256" t="s">
        <v>45</v>
      </c>
      <c r="V25" s="37"/>
    </row>
    <row r="26" spans="1:44" ht="26.25" customHeight="1" x14ac:dyDescent="0.4">
      <c r="A26" s="2001" t="s">
        <v>785</v>
      </c>
      <c r="B26" s="2002"/>
      <c r="C26" s="2002"/>
      <c r="D26" s="2002"/>
      <c r="E26" s="2002"/>
      <c r="F26" s="2002"/>
      <c r="G26" s="2002"/>
      <c r="H26" s="2002"/>
      <c r="I26" s="2002"/>
      <c r="J26" s="2002"/>
      <c r="K26" s="2002"/>
      <c r="L26" s="2002"/>
      <c r="M26" s="2002"/>
      <c r="N26" s="2002"/>
      <c r="O26" s="2002"/>
      <c r="P26" s="505"/>
      <c r="Q26" s="35"/>
      <c r="R26" s="256" t="s">
        <v>452</v>
      </c>
      <c r="S26" s="465"/>
      <c r="T26" s="35"/>
      <c r="U26" s="256" t="s">
        <v>45</v>
      </c>
      <c r="V26" s="37"/>
    </row>
    <row r="27" spans="1:44" ht="26.25" customHeight="1" x14ac:dyDescent="0.4">
      <c r="A27" s="2001" t="s">
        <v>786</v>
      </c>
      <c r="B27" s="2002"/>
      <c r="C27" s="2002"/>
      <c r="D27" s="2002"/>
      <c r="E27" s="2002"/>
      <c r="F27" s="2002"/>
      <c r="G27" s="2002"/>
      <c r="H27" s="2002"/>
      <c r="I27" s="2002"/>
      <c r="J27" s="2002"/>
      <c r="K27" s="2002"/>
      <c r="L27" s="2002"/>
      <c r="M27" s="2002"/>
      <c r="N27" s="2002"/>
      <c r="O27" s="2002"/>
      <c r="P27" s="505"/>
      <c r="Q27" s="35"/>
      <c r="R27" s="256" t="s">
        <v>452</v>
      </c>
      <c r="S27" s="465"/>
      <c r="T27" s="35"/>
      <c r="U27" s="256" t="s">
        <v>45</v>
      </c>
      <c r="V27" s="37"/>
    </row>
    <row r="28" spans="1:44" ht="26.25" customHeight="1" x14ac:dyDescent="0.4">
      <c r="A28" s="2001" t="s">
        <v>787</v>
      </c>
      <c r="B28" s="2002"/>
      <c r="C28" s="2002"/>
      <c r="D28" s="2002"/>
      <c r="E28" s="2002"/>
      <c r="F28" s="2002"/>
      <c r="G28" s="2002"/>
      <c r="H28" s="2002"/>
      <c r="I28" s="2002"/>
      <c r="J28" s="2002"/>
      <c r="K28" s="2002"/>
      <c r="L28" s="2002"/>
      <c r="M28" s="2002"/>
      <c r="N28" s="2002"/>
      <c r="O28" s="2002"/>
      <c r="P28" s="505"/>
      <c r="Q28" s="35"/>
      <c r="R28" s="256" t="s">
        <v>452</v>
      </c>
      <c r="S28" s="465"/>
      <c r="T28" s="35"/>
      <c r="U28" s="256" t="s">
        <v>45</v>
      </c>
      <c r="V28" s="37"/>
    </row>
    <row r="29" spans="1:44" ht="26.25" customHeight="1" x14ac:dyDescent="0.4">
      <c r="A29" s="2001" t="s">
        <v>788</v>
      </c>
      <c r="B29" s="2002"/>
      <c r="C29" s="2002"/>
      <c r="D29" s="2002"/>
      <c r="E29" s="2002"/>
      <c r="F29" s="2002"/>
      <c r="G29" s="2002"/>
      <c r="H29" s="2002"/>
      <c r="I29" s="2002"/>
      <c r="J29" s="2002"/>
      <c r="K29" s="2002"/>
      <c r="L29" s="2002"/>
      <c r="M29" s="2002"/>
      <c r="N29" s="2002"/>
      <c r="O29" s="2002"/>
      <c r="P29" s="505"/>
      <c r="Q29" s="35"/>
      <c r="R29" s="256" t="s">
        <v>452</v>
      </c>
      <c r="S29" s="465"/>
      <c r="T29" s="35"/>
      <c r="U29" s="256" t="s">
        <v>45</v>
      </c>
      <c r="V29" s="37"/>
    </row>
    <row r="30" spans="1:44" ht="26.25" customHeight="1" x14ac:dyDescent="0.4">
      <c r="A30" s="2001" t="s">
        <v>789</v>
      </c>
      <c r="B30" s="2002"/>
      <c r="C30" s="2002"/>
      <c r="D30" s="2002"/>
      <c r="E30" s="2002"/>
      <c r="F30" s="2002"/>
      <c r="G30" s="2002"/>
      <c r="H30" s="2002"/>
      <c r="I30" s="2002"/>
      <c r="J30" s="2002"/>
      <c r="K30" s="2002"/>
      <c r="L30" s="2002"/>
      <c r="M30" s="2002"/>
      <c r="N30" s="2002"/>
      <c r="O30" s="2002"/>
      <c r="P30" s="505"/>
      <c r="Q30" s="35"/>
      <c r="R30" s="256" t="s">
        <v>452</v>
      </c>
      <c r="S30" s="465"/>
      <c r="T30" s="35"/>
      <c r="U30" s="256" t="s">
        <v>45</v>
      </c>
      <c r="V30" s="37"/>
    </row>
    <row r="31" spans="1:44" ht="26.25" customHeight="1" x14ac:dyDescent="0.4">
      <c r="A31" s="2001" t="s">
        <v>790</v>
      </c>
      <c r="B31" s="2002"/>
      <c r="C31" s="2002"/>
      <c r="D31" s="2002"/>
      <c r="E31" s="2002"/>
      <c r="F31" s="2002"/>
      <c r="G31" s="2002"/>
      <c r="H31" s="2002"/>
      <c r="I31" s="2002"/>
      <c r="J31" s="2002"/>
      <c r="K31" s="2002"/>
      <c r="L31" s="2002"/>
      <c r="M31" s="2002"/>
      <c r="N31" s="2002"/>
      <c r="O31" s="2002"/>
      <c r="P31" s="505"/>
      <c r="Q31" s="35"/>
      <c r="R31" s="256" t="s">
        <v>452</v>
      </c>
      <c r="S31" s="465"/>
      <c r="T31" s="35"/>
      <c r="U31" s="256" t="s">
        <v>45</v>
      </c>
      <c r="V31" s="37"/>
    </row>
    <row r="32" spans="1:44" ht="26.25" customHeight="1" thickBot="1" x14ac:dyDescent="0.45">
      <c r="A32" s="2029" t="s">
        <v>791</v>
      </c>
      <c r="B32" s="2030"/>
      <c r="C32" s="2030"/>
      <c r="D32" s="2030"/>
      <c r="E32" s="2030"/>
      <c r="F32" s="2030"/>
      <c r="G32" s="2030"/>
      <c r="H32" s="2030"/>
      <c r="I32" s="2030"/>
      <c r="J32" s="2030"/>
      <c r="K32" s="2030"/>
      <c r="L32" s="2030"/>
      <c r="M32" s="2030"/>
      <c r="N32" s="2030"/>
      <c r="O32" s="2030"/>
      <c r="P32" s="524"/>
      <c r="Q32" s="356"/>
      <c r="R32" s="400" t="s">
        <v>452</v>
      </c>
      <c r="S32" s="479"/>
      <c r="T32" s="356"/>
      <c r="U32" s="400" t="s">
        <v>45</v>
      </c>
      <c r="V32" s="522"/>
      <c r="W32" s="520"/>
    </row>
    <row r="33" spans="1:1" ht="26.25" customHeight="1" x14ac:dyDescent="0.4">
      <c r="A33" s="525"/>
    </row>
    <row r="34" spans="1:1" ht="26.25" customHeight="1" x14ac:dyDescent="0.4"/>
    <row r="35" spans="1:1" ht="26.25" customHeight="1" x14ac:dyDescent="0.4"/>
    <row r="36" spans="1:1" ht="26.25" customHeight="1" x14ac:dyDescent="0.4"/>
    <row r="37" spans="1:1" ht="26.25" customHeight="1" x14ac:dyDescent="0.4"/>
    <row r="38" spans="1:1" ht="26.25" customHeight="1" x14ac:dyDescent="0.4"/>
    <row r="39" spans="1:1" ht="26.25" customHeight="1" x14ac:dyDescent="0.4"/>
    <row r="40" spans="1:1" ht="26.25" customHeight="1" x14ac:dyDescent="0.4"/>
    <row r="41" spans="1:1" ht="26.25" customHeight="1" x14ac:dyDescent="0.4"/>
    <row r="42" spans="1:1" ht="26.25" customHeight="1" x14ac:dyDescent="0.4"/>
    <row r="43" spans="1:1" ht="26.25" customHeight="1" x14ac:dyDescent="0.4"/>
    <row r="44" spans="1:1" ht="26.25" customHeight="1" x14ac:dyDescent="0.4"/>
    <row r="45" spans="1:1" ht="26.25" customHeight="1" x14ac:dyDescent="0.4"/>
    <row r="46" spans="1:1" ht="26.25" customHeight="1" x14ac:dyDescent="0.4"/>
    <row r="47" spans="1:1" ht="26.25" customHeight="1" x14ac:dyDescent="0.4"/>
    <row r="48" spans="1:1" ht="26.25" customHeight="1" x14ac:dyDescent="0.4"/>
    <row r="49" ht="26.25" customHeight="1" x14ac:dyDescent="0.4"/>
    <row r="50" ht="26.25" customHeight="1" x14ac:dyDescent="0.4"/>
    <row r="51" ht="26.25" customHeight="1" x14ac:dyDescent="0.4"/>
    <row r="52" ht="26.25" customHeight="1" x14ac:dyDescent="0.4"/>
    <row r="53" ht="26.25" customHeight="1" x14ac:dyDescent="0.4"/>
    <row r="54" ht="26.25" customHeight="1" x14ac:dyDescent="0.4"/>
    <row r="55" ht="26.25" customHeight="1" x14ac:dyDescent="0.4"/>
    <row r="56" ht="26.25" customHeight="1" x14ac:dyDescent="0.4"/>
    <row r="57" ht="26.25" customHeight="1" x14ac:dyDescent="0.4"/>
    <row r="58" ht="26.25" customHeight="1" x14ac:dyDescent="0.4"/>
    <row r="59" ht="26.25" customHeight="1" x14ac:dyDescent="0.4"/>
    <row r="60" ht="26.25" customHeight="1" x14ac:dyDescent="0.4"/>
    <row r="61" ht="26.25" customHeight="1" x14ac:dyDescent="0.4"/>
    <row r="62" ht="26.25" customHeight="1" x14ac:dyDescent="0.4"/>
    <row r="63" ht="26.25" customHeight="1" x14ac:dyDescent="0.4"/>
    <row r="64" ht="26.25" customHeight="1" x14ac:dyDescent="0.4"/>
    <row r="65" ht="26.25" customHeight="1" x14ac:dyDescent="0.4"/>
    <row r="66" ht="26.25" customHeight="1" x14ac:dyDescent="0.4"/>
    <row r="67" ht="26.25" customHeight="1" x14ac:dyDescent="0.4"/>
    <row r="68" ht="26.25" customHeight="1" x14ac:dyDescent="0.4"/>
    <row r="69" ht="26.25" customHeight="1" x14ac:dyDescent="0.4"/>
    <row r="70" ht="26.25" customHeight="1" x14ac:dyDescent="0.4"/>
    <row r="71" ht="26.25" customHeight="1" x14ac:dyDescent="0.4"/>
    <row r="72" ht="26.25" customHeight="1" x14ac:dyDescent="0.4"/>
    <row r="73" ht="26.25" customHeight="1" x14ac:dyDescent="0.4"/>
    <row r="74" ht="26.25" customHeight="1" x14ac:dyDescent="0.4"/>
    <row r="75" ht="26.2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19</xdr:col>
                    <xdr:colOff>95250</xdr:colOff>
                    <xdr:row>4</xdr:row>
                    <xdr:rowOff>57150</xdr:rowOff>
                  </from>
                  <to>
                    <xdr:col>19</xdr:col>
                    <xdr:colOff>333375</xdr:colOff>
                    <xdr:row>4</xdr:row>
                    <xdr:rowOff>285750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19</xdr:col>
                    <xdr:colOff>95250</xdr:colOff>
                    <xdr:row>5</xdr:row>
                    <xdr:rowOff>57150</xdr:rowOff>
                  </from>
                  <to>
                    <xdr:col>19</xdr:col>
                    <xdr:colOff>333375</xdr:colOff>
                    <xdr:row>5</xdr:row>
                    <xdr:rowOff>285750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19</xdr:col>
                    <xdr:colOff>95250</xdr:colOff>
                    <xdr:row>6</xdr:row>
                    <xdr:rowOff>57150</xdr:rowOff>
                  </from>
                  <to>
                    <xdr:col>19</xdr:col>
                    <xdr:colOff>333375</xdr:colOff>
                    <xdr:row>6</xdr:row>
                    <xdr:rowOff>285750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19</xdr:col>
                    <xdr:colOff>95250</xdr:colOff>
                    <xdr:row>7</xdr:row>
                    <xdr:rowOff>57150</xdr:rowOff>
                  </from>
                  <to>
                    <xdr:col>19</xdr:col>
                    <xdr:colOff>333375</xdr:colOff>
                    <xdr:row>7</xdr:row>
                    <xdr:rowOff>285750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19</xdr:col>
                    <xdr:colOff>95250</xdr:colOff>
                    <xdr:row>8</xdr:row>
                    <xdr:rowOff>57150</xdr:rowOff>
                  </from>
                  <to>
                    <xdr:col>19</xdr:col>
                    <xdr:colOff>333375</xdr:colOff>
                    <xdr:row>8</xdr:row>
                    <xdr:rowOff>285750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19</xdr:col>
                    <xdr:colOff>95250</xdr:colOff>
                    <xdr:row>9</xdr:row>
                    <xdr:rowOff>57150</xdr:rowOff>
                  </from>
                  <to>
                    <xdr:col>19</xdr:col>
                    <xdr:colOff>333375</xdr:colOff>
                    <xdr:row>9</xdr:row>
                    <xdr:rowOff>285750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19</xdr:col>
                    <xdr:colOff>95250</xdr:colOff>
                    <xdr:row>10</xdr:row>
                    <xdr:rowOff>57150</xdr:rowOff>
                  </from>
                  <to>
                    <xdr:col>19</xdr:col>
                    <xdr:colOff>333375</xdr:colOff>
                    <xdr:row>10</xdr:row>
                    <xdr:rowOff>285750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19</xdr:col>
                    <xdr:colOff>95250</xdr:colOff>
                    <xdr:row>11</xdr:row>
                    <xdr:rowOff>57150</xdr:rowOff>
                  </from>
                  <to>
                    <xdr:col>19</xdr:col>
                    <xdr:colOff>333375</xdr:colOff>
                    <xdr:row>11</xdr:row>
                    <xdr:rowOff>285750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19</xdr:col>
                    <xdr:colOff>95250</xdr:colOff>
                    <xdr:row>12</xdr:row>
                    <xdr:rowOff>57150</xdr:rowOff>
                  </from>
                  <to>
                    <xdr:col>19</xdr:col>
                    <xdr:colOff>333375</xdr:colOff>
                    <xdr:row>12</xdr:row>
                    <xdr:rowOff>285750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19</xdr:col>
                    <xdr:colOff>95250</xdr:colOff>
                    <xdr:row>17</xdr:row>
                    <xdr:rowOff>57150</xdr:rowOff>
                  </from>
                  <to>
                    <xdr:col>19</xdr:col>
                    <xdr:colOff>333375</xdr:colOff>
                    <xdr:row>17</xdr:row>
                    <xdr:rowOff>285750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95250</xdr:colOff>
                    <xdr:row>18</xdr:row>
                    <xdr:rowOff>57150</xdr:rowOff>
                  </from>
                  <to>
                    <xdr:col>19</xdr:col>
                    <xdr:colOff>333375</xdr:colOff>
                    <xdr:row>18</xdr:row>
                    <xdr:rowOff>285750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19</xdr:col>
                    <xdr:colOff>95250</xdr:colOff>
                    <xdr:row>19</xdr:row>
                    <xdr:rowOff>57150</xdr:rowOff>
                  </from>
                  <to>
                    <xdr:col>19</xdr:col>
                    <xdr:colOff>333375</xdr:colOff>
                    <xdr:row>19</xdr:row>
                    <xdr:rowOff>285750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19</xdr:col>
                    <xdr:colOff>95250</xdr:colOff>
                    <xdr:row>20</xdr:row>
                    <xdr:rowOff>57150</xdr:rowOff>
                  </from>
                  <to>
                    <xdr:col>19</xdr:col>
                    <xdr:colOff>333375</xdr:colOff>
                    <xdr:row>20</xdr:row>
                    <xdr:rowOff>285750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95250</xdr:colOff>
                    <xdr:row>21</xdr:row>
                    <xdr:rowOff>57150</xdr:rowOff>
                  </from>
                  <to>
                    <xdr:col>19</xdr:col>
                    <xdr:colOff>333375</xdr:colOff>
                    <xdr:row>21</xdr:row>
                    <xdr:rowOff>285750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19</xdr:col>
                    <xdr:colOff>95250</xdr:colOff>
                    <xdr:row>22</xdr:row>
                    <xdr:rowOff>57150</xdr:rowOff>
                  </from>
                  <to>
                    <xdr:col>19</xdr:col>
                    <xdr:colOff>333375</xdr:colOff>
                    <xdr:row>22</xdr:row>
                    <xdr:rowOff>285750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19</xdr:col>
                    <xdr:colOff>95250</xdr:colOff>
                    <xdr:row>23</xdr:row>
                    <xdr:rowOff>57150</xdr:rowOff>
                  </from>
                  <to>
                    <xdr:col>19</xdr:col>
                    <xdr:colOff>333375</xdr:colOff>
                    <xdr:row>23</xdr:row>
                    <xdr:rowOff>285750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95250</xdr:colOff>
                    <xdr:row>24</xdr:row>
                    <xdr:rowOff>57150</xdr:rowOff>
                  </from>
                  <to>
                    <xdr:col>19</xdr:col>
                    <xdr:colOff>333375</xdr:colOff>
                    <xdr:row>24</xdr:row>
                    <xdr:rowOff>285750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19</xdr:col>
                    <xdr:colOff>95250</xdr:colOff>
                    <xdr:row>25</xdr:row>
                    <xdr:rowOff>57150</xdr:rowOff>
                  </from>
                  <to>
                    <xdr:col>19</xdr:col>
                    <xdr:colOff>333375</xdr:colOff>
                    <xdr:row>25</xdr:row>
                    <xdr:rowOff>285750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19</xdr:col>
                    <xdr:colOff>95250</xdr:colOff>
                    <xdr:row>26</xdr:row>
                    <xdr:rowOff>57150</xdr:rowOff>
                  </from>
                  <to>
                    <xdr:col>19</xdr:col>
                    <xdr:colOff>333375</xdr:colOff>
                    <xdr:row>26</xdr:row>
                    <xdr:rowOff>285750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95250</xdr:colOff>
                    <xdr:row>27</xdr:row>
                    <xdr:rowOff>57150</xdr:rowOff>
                  </from>
                  <to>
                    <xdr:col>19</xdr:col>
                    <xdr:colOff>333375</xdr:colOff>
                    <xdr:row>27</xdr:row>
                    <xdr:rowOff>285750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19</xdr:col>
                    <xdr:colOff>95250</xdr:colOff>
                    <xdr:row>28</xdr:row>
                    <xdr:rowOff>57150</xdr:rowOff>
                  </from>
                  <to>
                    <xdr:col>19</xdr:col>
                    <xdr:colOff>333375</xdr:colOff>
                    <xdr:row>28</xdr:row>
                    <xdr:rowOff>285750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19</xdr:col>
                    <xdr:colOff>95250</xdr:colOff>
                    <xdr:row>29</xdr:row>
                    <xdr:rowOff>57150</xdr:rowOff>
                  </from>
                  <to>
                    <xdr:col>19</xdr:col>
                    <xdr:colOff>333375</xdr:colOff>
                    <xdr:row>29</xdr:row>
                    <xdr:rowOff>285750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95250</xdr:colOff>
                    <xdr:row>30</xdr:row>
                    <xdr:rowOff>57150</xdr:rowOff>
                  </from>
                  <to>
                    <xdr:col>19</xdr:col>
                    <xdr:colOff>333375</xdr:colOff>
                    <xdr:row>30</xdr:row>
                    <xdr:rowOff>285750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19</xdr:col>
                    <xdr:colOff>95250</xdr:colOff>
                    <xdr:row>31</xdr:row>
                    <xdr:rowOff>57150</xdr:rowOff>
                  </from>
                  <to>
                    <xdr:col>19</xdr:col>
                    <xdr:colOff>333375</xdr:colOff>
                    <xdr:row>31</xdr:row>
                    <xdr:rowOff>285750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41</xdr:col>
                    <xdr:colOff>95250</xdr:colOff>
                    <xdr:row>4</xdr:row>
                    <xdr:rowOff>57150</xdr:rowOff>
                  </from>
                  <to>
                    <xdr:col>41</xdr:col>
                    <xdr:colOff>333375</xdr:colOff>
                    <xdr:row>4</xdr:row>
                    <xdr:rowOff>285750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41</xdr:col>
                    <xdr:colOff>95250</xdr:colOff>
                    <xdr:row>5</xdr:row>
                    <xdr:rowOff>57150</xdr:rowOff>
                  </from>
                  <to>
                    <xdr:col>41</xdr:col>
                    <xdr:colOff>333375</xdr:colOff>
                    <xdr:row>5</xdr:row>
                    <xdr:rowOff>285750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95250</xdr:colOff>
                    <xdr:row>6</xdr:row>
                    <xdr:rowOff>57150</xdr:rowOff>
                  </from>
                  <to>
                    <xdr:col>41</xdr:col>
                    <xdr:colOff>333375</xdr:colOff>
                    <xdr:row>6</xdr:row>
                    <xdr:rowOff>285750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41</xdr:col>
                    <xdr:colOff>95250</xdr:colOff>
                    <xdr:row>7</xdr:row>
                    <xdr:rowOff>57150</xdr:rowOff>
                  </from>
                  <to>
                    <xdr:col>41</xdr:col>
                    <xdr:colOff>333375</xdr:colOff>
                    <xdr:row>7</xdr:row>
                    <xdr:rowOff>285750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41</xdr:col>
                    <xdr:colOff>95250</xdr:colOff>
                    <xdr:row>8</xdr:row>
                    <xdr:rowOff>57150</xdr:rowOff>
                  </from>
                  <to>
                    <xdr:col>41</xdr:col>
                    <xdr:colOff>333375</xdr:colOff>
                    <xdr:row>8</xdr:row>
                    <xdr:rowOff>285750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95250</xdr:colOff>
                    <xdr:row>9</xdr:row>
                    <xdr:rowOff>57150</xdr:rowOff>
                  </from>
                  <to>
                    <xdr:col>41</xdr:col>
                    <xdr:colOff>333375</xdr:colOff>
                    <xdr:row>9</xdr:row>
                    <xdr:rowOff>285750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41</xdr:col>
                    <xdr:colOff>95250</xdr:colOff>
                    <xdr:row>10</xdr:row>
                    <xdr:rowOff>57150</xdr:rowOff>
                  </from>
                  <to>
                    <xdr:col>41</xdr:col>
                    <xdr:colOff>333375</xdr:colOff>
                    <xdr:row>10</xdr:row>
                    <xdr:rowOff>285750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41</xdr:col>
                    <xdr:colOff>95250</xdr:colOff>
                    <xdr:row>11</xdr:row>
                    <xdr:rowOff>57150</xdr:rowOff>
                  </from>
                  <to>
                    <xdr:col>41</xdr:col>
                    <xdr:colOff>333375</xdr:colOff>
                    <xdr:row>11</xdr:row>
                    <xdr:rowOff>285750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95250</xdr:colOff>
                    <xdr:row>12</xdr:row>
                    <xdr:rowOff>57150</xdr:rowOff>
                  </from>
                  <to>
                    <xdr:col>41</xdr:col>
                    <xdr:colOff>333375</xdr:colOff>
                    <xdr:row>12</xdr:row>
                    <xdr:rowOff>285750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41</xdr:col>
                    <xdr:colOff>95250</xdr:colOff>
                    <xdr:row>13</xdr:row>
                    <xdr:rowOff>57150</xdr:rowOff>
                  </from>
                  <to>
                    <xdr:col>41</xdr:col>
                    <xdr:colOff>333375</xdr:colOff>
                    <xdr:row>13</xdr:row>
                    <xdr:rowOff>285750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41</xdr:col>
                    <xdr:colOff>95250</xdr:colOff>
                    <xdr:row>14</xdr:row>
                    <xdr:rowOff>57150</xdr:rowOff>
                  </from>
                  <to>
                    <xdr:col>41</xdr:col>
                    <xdr:colOff>333375</xdr:colOff>
                    <xdr:row>14</xdr:row>
                    <xdr:rowOff>285750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95250</xdr:colOff>
                    <xdr:row>15</xdr:row>
                    <xdr:rowOff>57150</xdr:rowOff>
                  </from>
                  <to>
                    <xdr:col>41</xdr:col>
                    <xdr:colOff>333375</xdr:colOff>
                    <xdr:row>15</xdr:row>
                    <xdr:rowOff>285750</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41</xdr:col>
                    <xdr:colOff>95250</xdr:colOff>
                    <xdr:row>16</xdr:row>
                    <xdr:rowOff>57150</xdr:rowOff>
                  </from>
                  <to>
                    <xdr:col>41</xdr:col>
                    <xdr:colOff>333375</xdr:colOff>
                    <xdr:row>16</xdr:row>
                    <xdr:rowOff>285750</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41</xdr:col>
                    <xdr:colOff>95250</xdr:colOff>
                    <xdr:row>17</xdr:row>
                    <xdr:rowOff>57150</xdr:rowOff>
                  </from>
                  <to>
                    <xdr:col>41</xdr:col>
                    <xdr:colOff>333375</xdr:colOff>
                    <xdr:row>17</xdr:row>
                    <xdr:rowOff>285750</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95250</xdr:colOff>
                    <xdr:row>18</xdr:row>
                    <xdr:rowOff>57150</xdr:rowOff>
                  </from>
                  <to>
                    <xdr:col>41</xdr:col>
                    <xdr:colOff>333375</xdr:colOff>
                    <xdr:row>18</xdr:row>
                    <xdr:rowOff>285750</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41</xdr:col>
                    <xdr:colOff>95250</xdr:colOff>
                    <xdr:row>19</xdr:row>
                    <xdr:rowOff>57150</xdr:rowOff>
                  </from>
                  <to>
                    <xdr:col>41</xdr:col>
                    <xdr:colOff>333375</xdr:colOff>
                    <xdr:row>19</xdr:row>
                    <xdr:rowOff>285750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41</xdr:col>
                    <xdr:colOff>95250</xdr:colOff>
                    <xdr:row>20</xdr:row>
                    <xdr:rowOff>57150</xdr:rowOff>
                  </from>
                  <to>
                    <xdr:col>41</xdr:col>
                    <xdr:colOff>333375</xdr:colOff>
                    <xdr:row>20</xdr:row>
                    <xdr:rowOff>285750</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95250</xdr:colOff>
                    <xdr:row>21</xdr:row>
                    <xdr:rowOff>57150</xdr:rowOff>
                  </from>
                  <to>
                    <xdr:col>41</xdr:col>
                    <xdr:colOff>333375</xdr:colOff>
                    <xdr:row>21</xdr:row>
                    <xdr:rowOff>285750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D435-2F0D-47F5-A11E-F8D96D9E459B}">
  <sheetPr>
    <tabColor theme="7" tint="0.79998168889431442"/>
    <pageSetUpPr fitToPage="1"/>
  </sheetPr>
  <dimension ref="A1:CR84"/>
  <sheetViews>
    <sheetView view="pageBreakPreview" zoomScale="82" zoomScaleNormal="70" zoomScaleSheetLayoutView="82" workbookViewId="0">
      <selection activeCell="AG2" sqref="AG2:AI2"/>
    </sheetView>
  </sheetViews>
  <sheetFormatPr defaultRowHeight="16.5" x14ac:dyDescent="0.4"/>
  <cols>
    <col min="1" max="67" width="4.375" style="26" customWidth="1"/>
    <col min="68" max="96" width="9" style="26"/>
    <col min="97"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3" ht="18.75" customHeight="1" x14ac:dyDescent="0.4">
      <c r="A1" s="60" t="s">
        <v>79</v>
      </c>
    </row>
    <row r="2" spans="1:43" ht="18.75" customHeight="1" thickBot="1" x14ac:dyDescent="0.45">
      <c r="A2" s="31" t="s">
        <v>80</v>
      </c>
      <c r="AF2" s="43" t="s">
        <v>81</v>
      </c>
      <c r="AG2" s="668"/>
      <c r="AH2" s="668"/>
      <c r="AI2" s="668"/>
      <c r="AJ2" s="33" t="s">
        <v>15</v>
      </c>
      <c r="AK2" s="668"/>
      <c r="AL2" s="668"/>
      <c r="AM2" s="33" t="s">
        <v>16</v>
      </c>
      <c r="AN2" s="643"/>
      <c r="AO2" s="643"/>
      <c r="AP2" s="641" t="s">
        <v>82</v>
      </c>
      <c r="AQ2" s="641"/>
    </row>
    <row r="3" spans="1:43" ht="18.75" customHeight="1" x14ac:dyDescent="0.4">
      <c r="A3" s="61"/>
      <c r="B3" s="62"/>
      <c r="C3" s="62"/>
      <c r="D3" s="62"/>
      <c r="E3" s="62"/>
      <c r="F3" s="62"/>
      <c r="G3" s="62"/>
      <c r="H3" s="62"/>
      <c r="I3" s="62"/>
      <c r="J3" s="606" t="s">
        <v>83</v>
      </c>
      <c r="K3" s="669"/>
      <c r="L3" s="606" t="s">
        <v>84</v>
      </c>
      <c r="M3" s="669"/>
      <c r="N3" s="560" t="s">
        <v>85</v>
      </c>
      <c r="O3" s="560"/>
      <c r="P3" s="560"/>
      <c r="Q3" s="560"/>
      <c r="R3" s="560"/>
      <c r="S3" s="560"/>
      <c r="T3" s="560"/>
      <c r="U3" s="560"/>
      <c r="V3" s="560"/>
      <c r="W3" s="560"/>
      <c r="X3" s="560"/>
      <c r="Y3" s="560"/>
      <c r="Z3" s="560"/>
      <c r="AA3" s="560"/>
      <c r="AB3" s="560"/>
      <c r="AC3" s="560"/>
      <c r="AD3" s="560"/>
      <c r="AE3" s="560"/>
      <c r="AF3" s="606" t="s">
        <v>86</v>
      </c>
      <c r="AG3" s="669"/>
      <c r="AH3" s="671" t="s">
        <v>811</v>
      </c>
      <c r="AI3" s="672"/>
      <c r="AJ3" s="672"/>
      <c r="AK3" s="673"/>
      <c r="AL3" s="606" t="s">
        <v>87</v>
      </c>
      <c r="AM3" s="669"/>
      <c r="AN3" s="606" t="s">
        <v>88</v>
      </c>
      <c r="AO3" s="669"/>
      <c r="AP3" s="606" t="s">
        <v>89</v>
      </c>
      <c r="AQ3" s="608"/>
    </row>
    <row r="4" spans="1:43" ht="18.75" customHeight="1" x14ac:dyDescent="0.4">
      <c r="A4" s="68"/>
      <c r="B4" s="69"/>
      <c r="C4" s="69"/>
      <c r="D4" s="678" t="s">
        <v>803</v>
      </c>
      <c r="E4" s="678"/>
      <c r="F4" s="678"/>
      <c r="G4" s="678"/>
      <c r="H4" s="678"/>
      <c r="I4" s="679"/>
      <c r="J4" s="670"/>
      <c r="K4" s="642"/>
      <c r="L4" s="670"/>
      <c r="M4" s="642"/>
      <c r="N4" s="550"/>
      <c r="O4" s="550"/>
      <c r="P4" s="550"/>
      <c r="Q4" s="550"/>
      <c r="R4" s="550"/>
      <c r="S4" s="550"/>
      <c r="T4" s="550"/>
      <c r="U4" s="550"/>
      <c r="V4" s="550"/>
      <c r="W4" s="550"/>
      <c r="X4" s="550"/>
      <c r="Y4" s="550"/>
      <c r="Z4" s="550"/>
      <c r="AA4" s="550"/>
      <c r="AB4" s="550"/>
      <c r="AC4" s="550"/>
      <c r="AD4" s="550"/>
      <c r="AE4" s="550"/>
      <c r="AF4" s="670"/>
      <c r="AG4" s="642"/>
      <c r="AH4" s="674"/>
      <c r="AI4" s="675"/>
      <c r="AJ4" s="675"/>
      <c r="AK4" s="676"/>
      <c r="AL4" s="670"/>
      <c r="AM4" s="642"/>
      <c r="AN4" s="670"/>
      <c r="AO4" s="642"/>
      <c r="AP4" s="670"/>
      <c r="AQ4" s="677"/>
    </row>
    <row r="5" spans="1:43" ht="18.75" customHeight="1" x14ac:dyDescent="0.4">
      <c r="A5" s="63"/>
      <c r="B5" s="64"/>
      <c r="C5" s="64"/>
      <c r="D5" s="64"/>
      <c r="E5" s="64"/>
      <c r="F5" s="64"/>
      <c r="G5" s="64"/>
      <c r="H5" s="64"/>
      <c r="I5" s="65"/>
      <c r="J5" s="670"/>
      <c r="K5" s="642"/>
      <c r="L5" s="670"/>
      <c r="M5" s="642"/>
      <c r="N5" s="554" t="s">
        <v>90</v>
      </c>
      <c r="O5" s="554"/>
      <c r="P5" s="554" t="s">
        <v>91</v>
      </c>
      <c r="Q5" s="554"/>
      <c r="R5" s="554" t="s">
        <v>92</v>
      </c>
      <c r="S5" s="554"/>
      <c r="T5" s="554" t="s">
        <v>93</v>
      </c>
      <c r="U5" s="554"/>
      <c r="V5" s="554" t="s">
        <v>94</v>
      </c>
      <c r="W5" s="554"/>
      <c r="X5" s="554" t="s">
        <v>95</v>
      </c>
      <c r="Y5" s="554"/>
      <c r="Z5" s="554" t="s">
        <v>810</v>
      </c>
      <c r="AA5" s="554"/>
      <c r="AB5" s="682"/>
      <c r="AC5" s="682"/>
      <c r="AD5" s="550" t="s">
        <v>96</v>
      </c>
      <c r="AE5" s="550"/>
      <c r="AF5" s="670"/>
      <c r="AG5" s="642"/>
      <c r="AH5" s="683" t="s">
        <v>813</v>
      </c>
      <c r="AI5" s="611"/>
      <c r="AJ5" s="684" t="s">
        <v>812</v>
      </c>
      <c r="AK5" s="611"/>
      <c r="AL5" s="670"/>
      <c r="AM5" s="642"/>
      <c r="AN5" s="670"/>
      <c r="AO5" s="642"/>
      <c r="AP5" s="670"/>
      <c r="AQ5" s="677"/>
    </row>
    <row r="6" spans="1:43" ht="18.75" customHeight="1" x14ac:dyDescent="0.4">
      <c r="A6" s="680" t="s">
        <v>804</v>
      </c>
      <c r="B6" s="681"/>
      <c r="C6" s="681"/>
      <c r="D6" s="681"/>
      <c r="E6" s="681"/>
      <c r="F6" s="681"/>
      <c r="G6" s="64"/>
      <c r="H6" s="64"/>
      <c r="I6" s="65"/>
      <c r="J6" s="670"/>
      <c r="K6" s="642"/>
      <c r="L6" s="670"/>
      <c r="M6" s="642"/>
      <c r="N6" s="554"/>
      <c r="O6" s="554"/>
      <c r="P6" s="554"/>
      <c r="Q6" s="554"/>
      <c r="R6" s="554"/>
      <c r="S6" s="554"/>
      <c r="T6" s="554"/>
      <c r="U6" s="554"/>
      <c r="V6" s="554"/>
      <c r="W6" s="554"/>
      <c r="X6" s="554"/>
      <c r="Y6" s="554"/>
      <c r="Z6" s="554"/>
      <c r="AA6" s="554"/>
      <c r="AB6" s="682"/>
      <c r="AC6" s="682"/>
      <c r="AD6" s="550"/>
      <c r="AE6" s="550"/>
      <c r="AF6" s="670"/>
      <c r="AG6" s="642"/>
      <c r="AH6" s="670"/>
      <c r="AI6" s="642"/>
      <c r="AJ6" s="670"/>
      <c r="AK6" s="642"/>
      <c r="AL6" s="670"/>
      <c r="AM6" s="642"/>
      <c r="AN6" s="670"/>
      <c r="AO6" s="642"/>
      <c r="AP6" s="670"/>
      <c r="AQ6" s="677"/>
    </row>
    <row r="7" spans="1:43" ht="18.75" customHeight="1" x14ac:dyDescent="0.4">
      <c r="A7" s="63"/>
      <c r="B7" s="64"/>
      <c r="C7" s="64"/>
      <c r="D7" s="64"/>
      <c r="E7" s="64"/>
      <c r="F7" s="64"/>
      <c r="G7" s="64"/>
      <c r="H7" s="64"/>
      <c r="I7" s="64"/>
      <c r="J7" s="578"/>
      <c r="K7" s="579"/>
      <c r="L7" s="578"/>
      <c r="M7" s="579"/>
      <c r="N7" s="554"/>
      <c r="O7" s="554"/>
      <c r="P7" s="554"/>
      <c r="Q7" s="554"/>
      <c r="R7" s="554"/>
      <c r="S7" s="554"/>
      <c r="T7" s="554"/>
      <c r="U7" s="554"/>
      <c r="V7" s="554"/>
      <c r="W7" s="554"/>
      <c r="X7" s="554"/>
      <c r="Y7" s="554"/>
      <c r="Z7" s="554"/>
      <c r="AA7" s="554"/>
      <c r="AB7" s="682"/>
      <c r="AC7" s="682"/>
      <c r="AD7" s="550"/>
      <c r="AE7" s="550"/>
      <c r="AF7" s="578"/>
      <c r="AG7" s="579"/>
      <c r="AH7" s="578"/>
      <c r="AI7" s="579"/>
      <c r="AJ7" s="578"/>
      <c r="AK7" s="579"/>
      <c r="AL7" s="578"/>
      <c r="AM7" s="579"/>
      <c r="AN7" s="578"/>
      <c r="AO7" s="579"/>
      <c r="AP7" s="578"/>
      <c r="AQ7" s="566"/>
    </row>
    <row r="8" spans="1:43" ht="18.75" customHeight="1" x14ac:dyDescent="0.4">
      <c r="A8" s="609" t="s">
        <v>805</v>
      </c>
      <c r="B8" s="610"/>
      <c r="C8" s="610"/>
      <c r="D8" s="610"/>
      <c r="E8" s="610"/>
      <c r="F8" s="610"/>
      <c r="G8" s="610"/>
      <c r="H8" s="610"/>
      <c r="I8" s="611"/>
      <c r="J8" s="686"/>
      <c r="K8" s="687"/>
      <c r="L8" s="686"/>
      <c r="M8" s="687"/>
      <c r="N8" s="686"/>
      <c r="O8" s="687"/>
      <c r="P8" s="686"/>
      <c r="Q8" s="687"/>
      <c r="R8" s="686"/>
      <c r="S8" s="687"/>
      <c r="T8" s="686"/>
      <c r="U8" s="687"/>
      <c r="V8" s="686"/>
      <c r="W8" s="687"/>
      <c r="X8" s="686"/>
      <c r="Y8" s="687"/>
      <c r="Z8" s="686"/>
      <c r="AA8" s="687"/>
      <c r="AB8" s="690"/>
      <c r="AC8" s="691"/>
      <c r="AD8" s="550" t="str">
        <f>IF(SUM(N8:AC9) = 0, "", SUM(N8:AC9))</f>
        <v/>
      </c>
      <c r="AE8" s="550"/>
      <c r="AF8" s="686"/>
      <c r="AG8" s="687"/>
      <c r="AH8" s="686"/>
      <c r="AI8" s="687"/>
      <c r="AJ8" s="686"/>
      <c r="AK8" s="687"/>
      <c r="AL8" s="686"/>
      <c r="AM8" s="687"/>
      <c r="AN8" s="686"/>
      <c r="AO8" s="687"/>
      <c r="AP8" s="683" t="str">
        <f>IF(SUM(AD8,AF8,AH8,AL8,AN8,J8,L8)=0,"",SUM(AD8,AF8,AH8,AL8,AN8,J8,L8))</f>
        <v/>
      </c>
      <c r="AQ8" s="689"/>
    </row>
    <row r="9" spans="1:43" ht="18.75" customHeight="1" x14ac:dyDescent="0.4">
      <c r="A9" s="685"/>
      <c r="B9" s="557"/>
      <c r="C9" s="557"/>
      <c r="D9" s="557"/>
      <c r="E9" s="557"/>
      <c r="F9" s="557"/>
      <c r="G9" s="557"/>
      <c r="H9" s="557"/>
      <c r="I9" s="579"/>
      <c r="J9" s="575"/>
      <c r="K9" s="688"/>
      <c r="L9" s="575"/>
      <c r="M9" s="688"/>
      <c r="N9" s="575"/>
      <c r="O9" s="688"/>
      <c r="P9" s="575"/>
      <c r="Q9" s="688"/>
      <c r="R9" s="575"/>
      <c r="S9" s="688"/>
      <c r="T9" s="575"/>
      <c r="U9" s="688"/>
      <c r="V9" s="575"/>
      <c r="W9" s="688"/>
      <c r="X9" s="575"/>
      <c r="Y9" s="688"/>
      <c r="Z9" s="575"/>
      <c r="AA9" s="688"/>
      <c r="AB9" s="555"/>
      <c r="AC9" s="692"/>
      <c r="AD9" s="550"/>
      <c r="AE9" s="550"/>
      <c r="AF9" s="575"/>
      <c r="AG9" s="688"/>
      <c r="AH9" s="575"/>
      <c r="AI9" s="688"/>
      <c r="AJ9" s="575"/>
      <c r="AK9" s="688"/>
      <c r="AL9" s="575"/>
      <c r="AM9" s="688"/>
      <c r="AN9" s="575"/>
      <c r="AO9" s="688"/>
      <c r="AP9" s="578"/>
      <c r="AQ9" s="566"/>
    </row>
    <row r="10" spans="1:43" ht="18.75" customHeight="1" x14ac:dyDescent="0.4">
      <c r="A10" s="703" t="s">
        <v>806</v>
      </c>
      <c r="B10" s="704"/>
      <c r="C10" s="704"/>
      <c r="D10" s="683" t="s">
        <v>807</v>
      </c>
      <c r="E10" s="610"/>
      <c r="F10" s="611"/>
      <c r="G10" s="683" t="s">
        <v>97</v>
      </c>
      <c r="H10" s="610"/>
      <c r="I10" s="611"/>
      <c r="J10" s="686"/>
      <c r="K10" s="687"/>
      <c r="L10" s="686"/>
      <c r="M10" s="687"/>
      <c r="N10" s="686"/>
      <c r="O10" s="687"/>
      <c r="P10" s="686"/>
      <c r="Q10" s="687"/>
      <c r="R10" s="686"/>
      <c r="S10" s="687"/>
      <c r="T10" s="686"/>
      <c r="U10" s="687"/>
      <c r="V10" s="686"/>
      <c r="W10" s="687"/>
      <c r="X10" s="686"/>
      <c r="Y10" s="687"/>
      <c r="Z10" s="686"/>
      <c r="AA10" s="687"/>
      <c r="AB10" s="686"/>
      <c r="AC10" s="687"/>
      <c r="AD10" s="550" t="str">
        <f>IF(SUM(N10:AC11) = 0, "", SUM(N10:AC11))</f>
        <v/>
      </c>
      <c r="AE10" s="550"/>
      <c r="AF10" s="686"/>
      <c r="AG10" s="687"/>
      <c r="AH10" s="686"/>
      <c r="AI10" s="687"/>
      <c r="AJ10" s="686"/>
      <c r="AK10" s="687"/>
      <c r="AL10" s="686"/>
      <c r="AM10" s="687"/>
      <c r="AN10" s="686"/>
      <c r="AO10" s="687"/>
      <c r="AP10" s="683" t="str">
        <f>IF(SUM(AD10,AF10,AH10,AL10,AN10,J10,L10)=0,"",SUM(AD10,AF10,AH10,AL10,AN10,J10,L10))</f>
        <v/>
      </c>
      <c r="AQ10" s="689"/>
    </row>
    <row r="11" spans="1:43" ht="18.75" customHeight="1" x14ac:dyDescent="0.4">
      <c r="A11" s="705"/>
      <c r="B11" s="706"/>
      <c r="C11" s="706"/>
      <c r="D11" s="670"/>
      <c r="E11" s="641"/>
      <c r="F11" s="642"/>
      <c r="G11" s="578"/>
      <c r="H11" s="557"/>
      <c r="I11" s="579"/>
      <c r="J11" s="575"/>
      <c r="K11" s="688"/>
      <c r="L11" s="575"/>
      <c r="M11" s="688"/>
      <c r="N11" s="575"/>
      <c r="O11" s="688"/>
      <c r="P11" s="575"/>
      <c r="Q11" s="688"/>
      <c r="R11" s="575"/>
      <c r="S11" s="688"/>
      <c r="T11" s="575"/>
      <c r="U11" s="688"/>
      <c r="V11" s="575"/>
      <c r="W11" s="688"/>
      <c r="X11" s="575"/>
      <c r="Y11" s="688"/>
      <c r="Z11" s="575"/>
      <c r="AA11" s="688"/>
      <c r="AB11" s="575"/>
      <c r="AC11" s="688"/>
      <c r="AD11" s="550"/>
      <c r="AE11" s="550"/>
      <c r="AF11" s="575"/>
      <c r="AG11" s="688"/>
      <c r="AH11" s="575"/>
      <c r="AI11" s="688"/>
      <c r="AJ11" s="575"/>
      <c r="AK11" s="688"/>
      <c r="AL11" s="575"/>
      <c r="AM11" s="688"/>
      <c r="AN11" s="575"/>
      <c r="AO11" s="688"/>
      <c r="AP11" s="578"/>
      <c r="AQ11" s="566"/>
    </row>
    <row r="12" spans="1:43" ht="18.75" customHeight="1" x14ac:dyDescent="0.4">
      <c r="A12" s="705"/>
      <c r="B12" s="706"/>
      <c r="C12" s="706"/>
      <c r="D12" s="670"/>
      <c r="E12" s="641"/>
      <c r="F12" s="642"/>
      <c r="G12" s="684" t="s">
        <v>808</v>
      </c>
      <c r="H12" s="610"/>
      <c r="I12" s="611"/>
      <c r="J12" s="686"/>
      <c r="K12" s="687"/>
      <c r="L12" s="686"/>
      <c r="M12" s="687"/>
      <c r="N12" s="686"/>
      <c r="O12" s="687"/>
      <c r="P12" s="686"/>
      <c r="Q12" s="687"/>
      <c r="R12" s="686"/>
      <c r="S12" s="687"/>
      <c r="T12" s="686"/>
      <c r="U12" s="687"/>
      <c r="V12" s="686"/>
      <c r="W12" s="687"/>
      <c r="X12" s="686"/>
      <c r="Y12" s="687"/>
      <c r="Z12" s="686"/>
      <c r="AA12" s="687"/>
      <c r="AB12" s="686"/>
      <c r="AC12" s="687"/>
      <c r="AD12" s="550" t="str">
        <f>IF(SUM(N12:AC13) = 0, "", SUM(N12:AC13))</f>
        <v/>
      </c>
      <c r="AE12" s="550"/>
      <c r="AF12" s="686"/>
      <c r="AG12" s="687"/>
      <c r="AH12" s="686"/>
      <c r="AI12" s="687"/>
      <c r="AJ12" s="686"/>
      <c r="AK12" s="687"/>
      <c r="AL12" s="686"/>
      <c r="AM12" s="687"/>
      <c r="AN12" s="686"/>
      <c r="AO12" s="687"/>
      <c r="AP12" s="683" t="str">
        <f>IF(SUM(AD12,AF12,AH12,AL12,AN12,J12,L12)=0,"",SUM(AD12,AF12,AH12,AL12,AN12,J12,L12))</f>
        <v/>
      </c>
      <c r="AQ12" s="689"/>
    </row>
    <row r="13" spans="1:43" ht="18.75" customHeight="1" x14ac:dyDescent="0.4">
      <c r="A13" s="705"/>
      <c r="B13" s="706"/>
      <c r="C13" s="706"/>
      <c r="D13" s="578"/>
      <c r="E13" s="557"/>
      <c r="F13" s="579"/>
      <c r="G13" s="578"/>
      <c r="H13" s="557"/>
      <c r="I13" s="579"/>
      <c r="J13" s="575"/>
      <c r="K13" s="688"/>
      <c r="L13" s="575"/>
      <c r="M13" s="688"/>
      <c r="N13" s="575"/>
      <c r="O13" s="688"/>
      <c r="P13" s="575"/>
      <c r="Q13" s="688"/>
      <c r="R13" s="575"/>
      <c r="S13" s="688"/>
      <c r="T13" s="575"/>
      <c r="U13" s="688"/>
      <c r="V13" s="575"/>
      <c r="W13" s="688"/>
      <c r="X13" s="575"/>
      <c r="Y13" s="688"/>
      <c r="Z13" s="575"/>
      <c r="AA13" s="688"/>
      <c r="AB13" s="575"/>
      <c r="AC13" s="688"/>
      <c r="AD13" s="550"/>
      <c r="AE13" s="550"/>
      <c r="AF13" s="575"/>
      <c r="AG13" s="688"/>
      <c r="AH13" s="575"/>
      <c r="AI13" s="688"/>
      <c r="AJ13" s="575"/>
      <c r="AK13" s="688"/>
      <c r="AL13" s="575"/>
      <c r="AM13" s="688"/>
      <c r="AN13" s="575"/>
      <c r="AO13" s="688"/>
      <c r="AP13" s="578"/>
      <c r="AQ13" s="566"/>
    </row>
    <row r="14" spans="1:43" ht="18.75" customHeight="1" x14ac:dyDescent="0.4">
      <c r="A14" s="705"/>
      <c r="B14" s="706"/>
      <c r="C14" s="706"/>
      <c r="D14" s="683" t="s">
        <v>98</v>
      </c>
      <c r="E14" s="610"/>
      <c r="F14" s="610"/>
      <c r="G14" s="610"/>
      <c r="H14" s="610"/>
      <c r="I14" s="611"/>
      <c r="J14" s="686"/>
      <c r="K14" s="687"/>
      <c r="L14" s="686"/>
      <c r="M14" s="687"/>
      <c r="N14" s="686"/>
      <c r="O14" s="687"/>
      <c r="P14" s="686"/>
      <c r="Q14" s="687"/>
      <c r="R14" s="686"/>
      <c r="S14" s="687"/>
      <c r="T14" s="686"/>
      <c r="U14" s="687"/>
      <c r="V14" s="686"/>
      <c r="W14" s="687"/>
      <c r="X14" s="686"/>
      <c r="Y14" s="687"/>
      <c r="Z14" s="686"/>
      <c r="AA14" s="687"/>
      <c r="AB14" s="686"/>
      <c r="AC14" s="687"/>
      <c r="AD14" s="550" t="str">
        <f>IF(SUM(N14:AC15) = 0, "", SUM(N14:AC15))</f>
        <v/>
      </c>
      <c r="AE14" s="550"/>
      <c r="AF14" s="686"/>
      <c r="AG14" s="687"/>
      <c r="AH14" s="686"/>
      <c r="AI14" s="687"/>
      <c r="AJ14" s="686"/>
      <c r="AK14" s="687"/>
      <c r="AL14" s="686"/>
      <c r="AM14" s="687"/>
      <c r="AN14" s="686"/>
      <c r="AO14" s="687"/>
      <c r="AP14" s="683" t="str">
        <f>IF(SUM(AD14,AF14,AH14,AL14,AN14,J14,L14)=0,"",SUM(AD14,AF14,AH14,AL14,AN14,J14,L14))</f>
        <v/>
      </c>
      <c r="AQ14" s="689"/>
    </row>
    <row r="15" spans="1:43" ht="18.75" customHeight="1" x14ac:dyDescent="0.4">
      <c r="A15" s="705"/>
      <c r="B15" s="706"/>
      <c r="C15" s="706"/>
      <c r="D15" s="578"/>
      <c r="E15" s="557"/>
      <c r="F15" s="557"/>
      <c r="G15" s="557"/>
      <c r="H15" s="557"/>
      <c r="I15" s="579"/>
      <c r="J15" s="575"/>
      <c r="K15" s="688"/>
      <c r="L15" s="575"/>
      <c r="M15" s="688"/>
      <c r="N15" s="575"/>
      <c r="O15" s="688"/>
      <c r="P15" s="575"/>
      <c r="Q15" s="688"/>
      <c r="R15" s="575"/>
      <c r="S15" s="688"/>
      <c r="T15" s="575"/>
      <c r="U15" s="688"/>
      <c r="V15" s="575"/>
      <c r="W15" s="688"/>
      <c r="X15" s="575"/>
      <c r="Y15" s="688"/>
      <c r="Z15" s="575"/>
      <c r="AA15" s="688"/>
      <c r="AB15" s="575"/>
      <c r="AC15" s="688"/>
      <c r="AD15" s="550"/>
      <c r="AE15" s="550"/>
      <c r="AF15" s="575"/>
      <c r="AG15" s="688"/>
      <c r="AH15" s="575"/>
      <c r="AI15" s="688"/>
      <c r="AJ15" s="575"/>
      <c r="AK15" s="688"/>
      <c r="AL15" s="575"/>
      <c r="AM15" s="688"/>
      <c r="AN15" s="575"/>
      <c r="AO15" s="688"/>
      <c r="AP15" s="578"/>
      <c r="AQ15" s="566"/>
    </row>
    <row r="16" spans="1:43" ht="18.75" customHeight="1" x14ac:dyDescent="0.4">
      <c r="A16" s="697" t="s">
        <v>809</v>
      </c>
      <c r="B16" s="698"/>
      <c r="C16" s="698"/>
      <c r="D16" s="698"/>
      <c r="E16" s="698"/>
      <c r="F16" s="698"/>
      <c r="G16" s="698"/>
      <c r="H16" s="698"/>
      <c r="I16" s="699"/>
      <c r="J16" s="683" t="str">
        <f>IF(AND(J8=0,J10=0,J12=0),"",(J10+J12)-J8)</f>
        <v/>
      </c>
      <c r="K16" s="611"/>
      <c r="L16" s="683" t="str">
        <f>IF(AND(L8=0,L10=0,L12=0),"",(L10+L12)-L8)</f>
        <v/>
      </c>
      <c r="M16" s="611"/>
      <c r="N16" s="683" t="str">
        <f>IF(AND(N8=0,N10=0,N12=0),"",(N10+N12)-N8)</f>
        <v/>
      </c>
      <c r="O16" s="611"/>
      <c r="P16" s="683" t="str">
        <f>IF(AND(P8=0,P10=0,P12=0),"",(P10+P12)-P8)</f>
        <v/>
      </c>
      <c r="Q16" s="611"/>
      <c r="R16" s="683" t="str">
        <f>IF(AND(R8=0,R10=0,R12=0),"",(R10+R12)-R8)</f>
        <v/>
      </c>
      <c r="S16" s="611"/>
      <c r="T16" s="683" t="str">
        <f>IF(AND(T8=0,T10=0,T12=0),"",(T10+T12)-T8)</f>
        <v/>
      </c>
      <c r="U16" s="611"/>
      <c r="V16" s="683" t="str">
        <f>IF(AND(V8=0,V10=0,V12=0),"",(V10+V12)-V8)</f>
        <v/>
      </c>
      <c r="W16" s="611"/>
      <c r="X16" s="683" t="str">
        <f>IF(AND(X8=0,X10=0,X12=0),"",(X10+X12)-X8)</f>
        <v/>
      </c>
      <c r="Y16" s="611"/>
      <c r="Z16" s="683" t="str">
        <f>IF(AND(Z8=0,Z10=0,Z12=0),"",(Z10+Z12)-Z8)</f>
        <v/>
      </c>
      <c r="AA16" s="611"/>
      <c r="AB16" s="683" t="str">
        <f>IF(AND(AB8=0,AB10=0,AB12=0),"",(AB10+AB12)-AB8)</f>
        <v/>
      </c>
      <c r="AC16" s="611"/>
      <c r="AD16" s="693"/>
      <c r="AE16" s="694"/>
      <c r="AF16" s="683" t="str">
        <f>IF(AND(AF8=0,AF10=0,AF12=0),"",(AF10+AF12)-AF8)</f>
        <v/>
      </c>
      <c r="AG16" s="611"/>
      <c r="AH16" s="683" t="str">
        <f>IF(AND(AH8=0,AH10=0,AH12=0),"",(AH10+AH12)-AH8)</f>
        <v/>
      </c>
      <c r="AI16" s="611"/>
      <c r="AJ16" s="683" t="str">
        <f>IF(AND(AJ8=0,AJ10=0,AJ12=0),"",(AJ10+AJ12)-AJ8)</f>
        <v/>
      </c>
      <c r="AK16" s="611"/>
      <c r="AL16" s="683" t="str">
        <f>IF(AND(AL8=0,AL10=0,AL12=0),"",(AL10+AL12)-AL8)</f>
        <v/>
      </c>
      <c r="AM16" s="611"/>
      <c r="AN16" s="683" t="str">
        <f>IF(AND(AN8=0,AN10=0,AN12=0),"",(AN10+AN12)-AN8)</f>
        <v/>
      </c>
      <c r="AO16" s="611"/>
      <c r="AP16" s="693"/>
      <c r="AQ16" s="694"/>
    </row>
    <row r="17" spans="1:43" ht="18.75" customHeight="1" thickBot="1" x14ac:dyDescent="0.45">
      <c r="A17" s="700"/>
      <c r="B17" s="701"/>
      <c r="C17" s="701"/>
      <c r="D17" s="701"/>
      <c r="E17" s="701"/>
      <c r="F17" s="701"/>
      <c r="G17" s="701"/>
      <c r="H17" s="701"/>
      <c r="I17" s="702"/>
      <c r="J17" s="659"/>
      <c r="K17" s="614"/>
      <c r="L17" s="659"/>
      <c r="M17" s="614"/>
      <c r="N17" s="659"/>
      <c r="O17" s="614"/>
      <c r="P17" s="659"/>
      <c r="Q17" s="614"/>
      <c r="R17" s="659"/>
      <c r="S17" s="614"/>
      <c r="T17" s="659"/>
      <c r="U17" s="614"/>
      <c r="V17" s="659"/>
      <c r="W17" s="614"/>
      <c r="X17" s="659"/>
      <c r="Y17" s="614"/>
      <c r="Z17" s="659"/>
      <c r="AA17" s="614"/>
      <c r="AB17" s="659"/>
      <c r="AC17" s="614"/>
      <c r="AD17" s="695"/>
      <c r="AE17" s="696"/>
      <c r="AF17" s="659"/>
      <c r="AG17" s="614"/>
      <c r="AH17" s="659"/>
      <c r="AI17" s="614"/>
      <c r="AJ17" s="659"/>
      <c r="AK17" s="614"/>
      <c r="AL17" s="659"/>
      <c r="AM17" s="614"/>
      <c r="AN17" s="659"/>
      <c r="AO17" s="614"/>
      <c r="AP17" s="695"/>
      <c r="AQ17" s="696"/>
    </row>
    <row r="18" spans="1:43" ht="18.75" customHeight="1" x14ac:dyDescent="0.4">
      <c r="A18" s="58" t="s">
        <v>99</v>
      </c>
      <c r="B18" s="31" t="s">
        <v>100</v>
      </c>
    </row>
    <row r="19" spans="1:43" ht="18.75" customHeight="1" x14ac:dyDescent="0.4">
      <c r="A19" s="31"/>
      <c r="B19" s="31" t="s">
        <v>814</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row>
    <row r="20" spans="1:43" ht="18.75" customHeight="1" x14ac:dyDescent="0.4">
      <c r="A20" s="31" t="s">
        <v>101</v>
      </c>
      <c r="B20" s="31" t="s">
        <v>102</v>
      </c>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row>
    <row r="21" spans="1:43" ht="18.75" customHeight="1" x14ac:dyDescent="0.4"/>
    <row r="22" spans="1:43" ht="18.75" customHeight="1" thickBot="1" x14ac:dyDescent="0.45">
      <c r="A22" s="31" t="s">
        <v>103</v>
      </c>
      <c r="J22" s="43" t="s">
        <v>81</v>
      </c>
      <c r="K22" s="668"/>
      <c r="L22" s="668"/>
      <c r="M22" s="668"/>
      <c r="N22" s="33" t="s">
        <v>15</v>
      </c>
      <c r="O22" s="668"/>
      <c r="P22" s="668"/>
      <c r="Q22" s="33" t="s">
        <v>16</v>
      </c>
      <c r="R22" s="643"/>
      <c r="S22" s="643"/>
      <c r="T22" s="641" t="s">
        <v>82</v>
      </c>
      <c r="U22" s="641"/>
      <c r="W22" s="31" t="s">
        <v>104</v>
      </c>
      <c r="AE22" s="43"/>
      <c r="AF22" s="43" t="s">
        <v>81</v>
      </c>
      <c r="AG22" s="668"/>
      <c r="AH22" s="668"/>
      <c r="AI22" s="668"/>
      <c r="AJ22" s="33" t="s">
        <v>15</v>
      </c>
      <c r="AK22" s="668"/>
      <c r="AL22" s="668"/>
      <c r="AM22" s="33" t="s">
        <v>16</v>
      </c>
      <c r="AN22" s="643"/>
      <c r="AO22" s="643"/>
      <c r="AP22" s="641" t="s">
        <v>82</v>
      </c>
      <c r="AQ22" s="641"/>
    </row>
    <row r="23" spans="1:43" ht="18.75" customHeight="1" x14ac:dyDescent="0.4">
      <c r="A23" s="61"/>
      <c r="B23" s="62"/>
      <c r="C23" s="664" t="s">
        <v>815</v>
      </c>
      <c r="D23" s="664"/>
      <c r="E23" s="664"/>
      <c r="F23" s="665"/>
      <c r="G23" s="707"/>
      <c r="H23" s="708"/>
      <c r="I23" s="708"/>
      <c r="J23" s="708"/>
      <c r="K23" s="709"/>
      <c r="L23" s="707"/>
      <c r="M23" s="708"/>
      <c r="N23" s="708"/>
      <c r="O23" s="708"/>
      <c r="P23" s="709"/>
      <c r="Q23" s="707"/>
      <c r="R23" s="708"/>
      <c r="S23" s="708"/>
      <c r="T23" s="708"/>
      <c r="U23" s="713"/>
      <c r="W23" s="715" t="s">
        <v>105</v>
      </c>
      <c r="X23" s="607"/>
      <c r="Y23" s="669"/>
      <c r="Z23" s="716"/>
      <c r="AA23" s="717"/>
      <c r="AB23" s="717"/>
      <c r="AC23" s="717"/>
      <c r="AD23" s="717"/>
      <c r="AE23" s="718"/>
      <c r="AF23" s="707"/>
      <c r="AG23" s="708"/>
      <c r="AH23" s="708"/>
      <c r="AI23" s="708"/>
      <c r="AJ23" s="708"/>
      <c r="AK23" s="709"/>
      <c r="AL23" s="707"/>
      <c r="AM23" s="708"/>
      <c r="AN23" s="708"/>
      <c r="AO23" s="708"/>
      <c r="AP23" s="708"/>
      <c r="AQ23" s="713"/>
    </row>
    <row r="24" spans="1:43" ht="18.75" customHeight="1" x14ac:dyDescent="0.4">
      <c r="A24" s="666" t="s">
        <v>816</v>
      </c>
      <c r="B24" s="667"/>
      <c r="C24" s="667"/>
      <c r="D24" s="667"/>
      <c r="E24" s="64"/>
      <c r="F24" s="64"/>
      <c r="G24" s="710"/>
      <c r="H24" s="711"/>
      <c r="I24" s="711"/>
      <c r="J24" s="711"/>
      <c r="K24" s="712"/>
      <c r="L24" s="710"/>
      <c r="M24" s="711"/>
      <c r="N24" s="711"/>
      <c r="O24" s="711"/>
      <c r="P24" s="712"/>
      <c r="Q24" s="710"/>
      <c r="R24" s="711"/>
      <c r="S24" s="711"/>
      <c r="T24" s="711"/>
      <c r="U24" s="714"/>
      <c r="W24" s="685"/>
      <c r="X24" s="557"/>
      <c r="Y24" s="579"/>
      <c r="Z24" s="719"/>
      <c r="AA24" s="720"/>
      <c r="AB24" s="720"/>
      <c r="AC24" s="720"/>
      <c r="AD24" s="720"/>
      <c r="AE24" s="721"/>
      <c r="AF24" s="710"/>
      <c r="AG24" s="711"/>
      <c r="AH24" s="711"/>
      <c r="AI24" s="711"/>
      <c r="AJ24" s="711"/>
      <c r="AK24" s="712"/>
      <c r="AL24" s="710"/>
      <c r="AM24" s="711"/>
      <c r="AN24" s="711"/>
      <c r="AO24" s="711"/>
      <c r="AP24" s="711"/>
      <c r="AQ24" s="714"/>
    </row>
    <row r="25" spans="1:43" ht="18.75" customHeight="1" x14ac:dyDescent="0.4">
      <c r="A25" s="609" t="s">
        <v>106</v>
      </c>
      <c r="B25" s="610"/>
      <c r="C25" s="610"/>
      <c r="D25" s="610"/>
      <c r="E25" s="610"/>
      <c r="F25" s="611"/>
      <c r="G25" s="615"/>
      <c r="H25" s="616"/>
      <c r="I25" s="616"/>
      <c r="J25" s="616"/>
      <c r="K25" s="722"/>
      <c r="L25" s="615"/>
      <c r="M25" s="616"/>
      <c r="N25" s="616"/>
      <c r="O25" s="616"/>
      <c r="P25" s="722"/>
      <c r="Q25" s="615"/>
      <c r="R25" s="616"/>
      <c r="S25" s="616"/>
      <c r="T25" s="616"/>
      <c r="U25" s="617"/>
      <c r="W25" s="609" t="s">
        <v>107</v>
      </c>
      <c r="X25" s="610"/>
      <c r="Y25" s="611"/>
      <c r="Z25" s="615"/>
      <c r="AA25" s="616"/>
      <c r="AB25" s="616"/>
      <c r="AC25" s="616"/>
      <c r="AD25" s="616"/>
      <c r="AE25" s="722"/>
      <c r="AF25" s="615"/>
      <c r="AG25" s="616"/>
      <c r="AH25" s="616"/>
      <c r="AI25" s="616"/>
      <c r="AJ25" s="616"/>
      <c r="AK25" s="722"/>
      <c r="AL25" s="615"/>
      <c r="AM25" s="616"/>
      <c r="AN25" s="616"/>
      <c r="AO25" s="616"/>
      <c r="AP25" s="616"/>
      <c r="AQ25" s="617"/>
    </row>
    <row r="26" spans="1:43" ht="18.75" customHeight="1" x14ac:dyDescent="0.4">
      <c r="A26" s="685"/>
      <c r="B26" s="557"/>
      <c r="C26" s="557"/>
      <c r="D26" s="557"/>
      <c r="E26" s="557"/>
      <c r="F26" s="579"/>
      <c r="G26" s="710"/>
      <c r="H26" s="711"/>
      <c r="I26" s="711"/>
      <c r="J26" s="711"/>
      <c r="K26" s="712"/>
      <c r="L26" s="710"/>
      <c r="M26" s="711"/>
      <c r="N26" s="711"/>
      <c r="O26" s="711"/>
      <c r="P26" s="712"/>
      <c r="Q26" s="710"/>
      <c r="R26" s="711"/>
      <c r="S26" s="711"/>
      <c r="T26" s="711"/>
      <c r="U26" s="714"/>
      <c r="W26" s="685"/>
      <c r="X26" s="557"/>
      <c r="Y26" s="579"/>
      <c r="Z26" s="710"/>
      <c r="AA26" s="723"/>
      <c r="AB26" s="723"/>
      <c r="AC26" s="723"/>
      <c r="AD26" s="723"/>
      <c r="AE26" s="712"/>
      <c r="AF26" s="710"/>
      <c r="AG26" s="723"/>
      <c r="AH26" s="723"/>
      <c r="AI26" s="723"/>
      <c r="AJ26" s="723"/>
      <c r="AK26" s="712"/>
      <c r="AL26" s="710"/>
      <c r="AM26" s="723"/>
      <c r="AN26" s="723"/>
      <c r="AO26" s="723"/>
      <c r="AP26" s="723"/>
      <c r="AQ26" s="714"/>
    </row>
    <row r="27" spans="1:43" ht="18.75" customHeight="1" x14ac:dyDescent="0.4">
      <c r="A27" s="609" t="s">
        <v>108</v>
      </c>
      <c r="B27" s="610"/>
      <c r="C27" s="610"/>
      <c r="D27" s="610"/>
      <c r="E27" s="610"/>
      <c r="F27" s="611"/>
      <c r="G27" s="615"/>
      <c r="H27" s="616"/>
      <c r="I27" s="616"/>
      <c r="J27" s="616"/>
      <c r="K27" s="722"/>
      <c r="L27" s="615"/>
      <c r="M27" s="616"/>
      <c r="N27" s="616"/>
      <c r="O27" s="616"/>
      <c r="P27" s="722"/>
      <c r="Q27" s="615"/>
      <c r="R27" s="616"/>
      <c r="S27" s="616"/>
      <c r="T27" s="616"/>
      <c r="U27" s="617"/>
      <c r="W27" s="609" t="s">
        <v>109</v>
      </c>
      <c r="X27" s="610"/>
      <c r="Y27" s="611"/>
      <c r="Z27" s="615"/>
      <c r="AA27" s="616"/>
      <c r="AB27" s="616"/>
      <c r="AC27" s="616"/>
      <c r="AD27" s="616"/>
      <c r="AE27" s="722"/>
      <c r="AF27" s="615"/>
      <c r="AG27" s="616"/>
      <c r="AH27" s="616"/>
      <c r="AI27" s="616"/>
      <c r="AJ27" s="616"/>
      <c r="AK27" s="722"/>
      <c r="AL27" s="615"/>
      <c r="AM27" s="616"/>
      <c r="AN27" s="616"/>
      <c r="AO27" s="616"/>
      <c r="AP27" s="616"/>
      <c r="AQ27" s="617"/>
    </row>
    <row r="28" spans="1:43" ht="18.75" customHeight="1" x14ac:dyDescent="0.4">
      <c r="A28" s="685"/>
      <c r="B28" s="557"/>
      <c r="C28" s="557"/>
      <c r="D28" s="557"/>
      <c r="E28" s="557"/>
      <c r="F28" s="579"/>
      <c r="G28" s="710"/>
      <c r="H28" s="711"/>
      <c r="I28" s="711"/>
      <c r="J28" s="711"/>
      <c r="K28" s="712"/>
      <c r="L28" s="710"/>
      <c r="M28" s="711"/>
      <c r="N28" s="711"/>
      <c r="O28" s="711"/>
      <c r="P28" s="712"/>
      <c r="Q28" s="710"/>
      <c r="R28" s="711"/>
      <c r="S28" s="711"/>
      <c r="T28" s="711"/>
      <c r="U28" s="714"/>
      <c r="W28" s="640"/>
      <c r="X28" s="641"/>
      <c r="Y28" s="642"/>
      <c r="Z28" s="724"/>
      <c r="AA28" s="725"/>
      <c r="AB28" s="725"/>
      <c r="AC28" s="725"/>
      <c r="AD28" s="725"/>
      <c r="AE28" s="726"/>
      <c r="AF28" s="724"/>
      <c r="AG28" s="725"/>
      <c r="AH28" s="725"/>
      <c r="AI28" s="725"/>
      <c r="AJ28" s="725"/>
      <c r="AK28" s="726"/>
      <c r="AL28" s="724"/>
      <c r="AM28" s="725"/>
      <c r="AN28" s="725"/>
      <c r="AO28" s="725"/>
      <c r="AP28" s="725"/>
      <c r="AQ28" s="727"/>
    </row>
    <row r="29" spans="1:43" ht="18.75" customHeight="1" x14ac:dyDescent="0.4">
      <c r="A29" s="629" t="s">
        <v>110</v>
      </c>
      <c r="B29" s="631"/>
      <c r="C29" s="683" t="s">
        <v>111</v>
      </c>
      <c r="D29" s="610"/>
      <c r="E29" s="610"/>
      <c r="F29" s="611"/>
      <c r="G29" s="743"/>
      <c r="H29" s="744"/>
      <c r="I29" s="744"/>
      <c r="J29" s="744"/>
      <c r="K29" s="611" t="s">
        <v>54</v>
      </c>
      <c r="L29" s="743"/>
      <c r="M29" s="744"/>
      <c r="N29" s="744"/>
      <c r="O29" s="744"/>
      <c r="P29" s="611" t="s">
        <v>54</v>
      </c>
      <c r="Q29" s="743"/>
      <c r="R29" s="744"/>
      <c r="S29" s="744"/>
      <c r="T29" s="744"/>
      <c r="U29" s="689" t="s">
        <v>54</v>
      </c>
      <c r="W29" s="640"/>
      <c r="X29" s="641"/>
      <c r="Y29" s="642"/>
      <c r="Z29" s="724"/>
      <c r="AA29" s="725"/>
      <c r="AB29" s="725"/>
      <c r="AC29" s="725"/>
      <c r="AD29" s="725"/>
      <c r="AE29" s="726"/>
      <c r="AF29" s="724"/>
      <c r="AG29" s="725"/>
      <c r="AH29" s="725"/>
      <c r="AI29" s="725"/>
      <c r="AJ29" s="725"/>
      <c r="AK29" s="726"/>
      <c r="AL29" s="724"/>
      <c r="AM29" s="725"/>
      <c r="AN29" s="725"/>
      <c r="AO29" s="725"/>
      <c r="AP29" s="725"/>
      <c r="AQ29" s="727"/>
    </row>
    <row r="30" spans="1:43" ht="18.75" customHeight="1" x14ac:dyDescent="0.4">
      <c r="A30" s="750"/>
      <c r="B30" s="751"/>
      <c r="C30" s="578"/>
      <c r="D30" s="557"/>
      <c r="E30" s="557"/>
      <c r="F30" s="579"/>
      <c r="G30" s="745"/>
      <c r="H30" s="746"/>
      <c r="I30" s="746"/>
      <c r="J30" s="746"/>
      <c r="K30" s="579"/>
      <c r="L30" s="745"/>
      <c r="M30" s="746"/>
      <c r="N30" s="746"/>
      <c r="O30" s="746"/>
      <c r="P30" s="579"/>
      <c r="Q30" s="745"/>
      <c r="R30" s="746"/>
      <c r="S30" s="746"/>
      <c r="T30" s="746"/>
      <c r="U30" s="566"/>
      <c r="W30" s="685"/>
      <c r="X30" s="557"/>
      <c r="Y30" s="579"/>
      <c r="Z30" s="710"/>
      <c r="AA30" s="711"/>
      <c r="AB30" s="711"/>
      <c r="AC30" s="711"/>
      <c r="AD30" s="711"/>
      <c r="AE30" s="712"/>
      <c r="AF30" s="710"/>
      <c r="AG30" s="711"/>
      <c r="AH30" s="711"/>
      <c r="AI30" s="711"/>
      <c r="AJ30" s="711"/>
      <c r="AK30" s="712"/>
      <c r="AL30" s="710"/>
      <c r="AM30" s="711"/>
      <c r="AN30" s="711"/>
      <c r="AO30" s="711"/>
      <c r="AP30" s="711"/>
      <c r="AQ30" s="714"/>
    </row>
    <row r="31" spans="1:43" ht="18.75" customHeight="1" x14ac:dyDescent="0.4">
      <c r="A31" s="750"/>
      <c r="B31" s="751"/>
      <c r="C31" s="747" t="str">
        <f>"R"&amp;表紙・鑑!S3-1&amp;"年度総支給額"</f>
        <v>R3年度総支給額</v>
      </c>
      <c r="D31" s="748"/>
      <c r="E31" s="748"/>
      <c r="F31" s="749"/>
      <c r="G31" s="743"/>
      <c r="H31" s="744"/>
      <c r="I31" s="744"/>
      <c r="J31" s="744"/>
      <c r="K31" s="611" t="s">
        <v>54</v>
      </c>
      <c r="L31" s="743"/>
      <c r="M31" s="744"/>
      <c r="N31" s="744"/>
      <c r="O31" s="744"/>
      <c r="P31" s="611" t="s">
        <v>54</v>
      </c>
      <c r="Q31" s="743"/>
      <c r="R31" s="744"/>
      <c r="S31" s="744"/>
      <c r="T31" s="744"/>
      <c r="U31" s="689" t="s">
        <v>54</v>
      </c>
      <c r="W31" s="609" t="s">
        <v>112</v>
      </c>
      <c r="X31" s="610"/>
      <c r="Y31" s="610"/>
      <c r="Z31" s="728"/>
      <c r="AA31" s="729"/>
      <c r="AB31" s="729"/>
      <c r="AC31" s="729"/>
      <c r="AD31" s="729"/>
      <c r="AE31" s="730"/>
      <c r="AF31" s="728"/>
      <c r="AG31" s="729"/>
      <c r="AH31" s="729"/>
      <c r="AI31" s="729"/>
      <c r="AJ31" s="729"/>
      <c r="AK31" s="730"/>
      <c r="AL31" s="728"/>
      <c r="AM31" s="729"/>
      <c r="AN31" s="729"/>
      <c r="AO31" s="729"/>
      <c r="AP31" s="729"/>
      <c r="AQ31" s="737"/>
    </row>
    <row r="32" spans="1:43" ht="18.75" customHeight="1" x14ac:dyDescent="0.4">
      <c r="A32" s="750"/>
      <c r="B32" s="751"/>
      <c r="C32" s="578" t="s">
        <v>113</v>
      </c>
      <c r="D32" s="557"/>
      <c r="E32" s="557"/>
      <c r="F32" s="579"/>
      <c r="G32" s="745"/>
      <c r="H32" s="746"/>
      <c r="I32" s="746"/>
      <c r="J32" s="746"/>
      <c r="K32" s="579"/>
      <c r="L32" s="745"/>
      <c r="M32" s="746"/>
      <c r="N32" s="746"/>
      <c r="O32" s="746"/>
      <c r="P32" s="579"/>
      <c r="Q32" s="745"/>
      <c r="R32" s="746"/>
      <c r="S32" s="746"/>
      <c r="T32" s="746"/>
      <c r="U32" s="566"/>
      <c r="W32" s="640"/>
      <c r="X32" s="641"/>
      <c r="Y32" s="641"/>
      <c r="Z32" s="731"/>
      <c r="AA32" s="732"/>
      <c r="AB32" s="732"/>
      <c r="AC32" s="732"/>
      <c r="AD32" s="732"/>
      <c r="AE32" s="733"/>
      <c r="AF32" s="731"/>
      <c r="AG32" s="732"/>
      <c r="AH32" s="732"/>
      <c r="AI32" s="732"/>
      <c r="AJ32" s="732"/>
      <c r="AK32" s="733"/>
      <c r="AL32" s="731"/>
      <c r="AM32" s="732"/>
      <c r="AN32" s="732"/>
      <c r="AO32" s="732"/>
      <c r="AP32" s="732"/>
      <c r="AQ32" s="738"/>
    </row>
    <row r="33" spans="1:43" ht="18.75" customHeight="1" x14ac:dyDescent="0.4">
      <c r="A33" s="750"/>
      <c r="B33" s="751"/>
      <c r="C33" s="684" t="s">
        <v>114</v>
      </c>
      <c r="D33" s="610"/>
      <c r="E33" s="610"/>
      <c r="F33" s="611"/>
      <c r="G33" s="743"/>
      <c r="H33" s="744"/>
      <c r="I33" s="744"/>
      <c r="J33" s="744"/>
      <c r="K33" s="611" t="s">
        <v>54</v>
      </c>
      <c r="L33" s="743"/>
      <c r="M33" s="744"/>
      <c r="N33" s="744"/>
      <c r="O33" s="744"/>
      <c r="P33" s="611" t="s">
        <v>54</v>
      </c>
      <c r="Q33" s="743"/>
      <c r="R33" s="744"/>
      <c r="S33" s="744"/>
      <c r="T33" s="744"/>
      <c r="U33" s="689" t="s">
        <v>54</v>
      </c>
      <c r="W33" s="640"/>
      <c r="X33" s="641"/>
      <c r="Y33" s="641"/>
      <c r="Z33" s="731"/>
      <c r="AA33" s="732"/>
      <c r="AB33" s="732"/>
      <c r="AC33" s="732"/>
      <c r="AD33" s="732"/>
      <c r="AE33" s="733"/>
      <c r="AF33" s="731"/>
      <c r="AG33" s="732"/>
      <c r="AH33" s="732"/>
      <c r="AI33" s="732"/>
      <c r="AJ33" s="732"/>
      <c r="AK33" s="733"/>
      <c r="AL33" s="731"/>
      <c r="AM33" s="732"/>
      <c r="AN33" s="732"/>
      <c r="AO33" s="732"/>
      <c r="AP33" s="732"/>
      <c r="AQ33" s="738"/>
    </row>
    <row r="34" spans="1:43" ht="18.75" customHeight="1" x14ac:dyDescent="0.4">
      <c r="A34" s="632"/>
      <c r="B34" s="634"/>
      <c r="C34" s="578"/>
      <c r="D34" s="557"/>
      <c r="E34" s="557"/>
      <c r="F34" s="579"/>
      <c r="G34" s="752"/>
      <c r="H34" s="753"/>
      <c r="I34" s="753"/>
      <c r="J34" s="753"/>
      <c r="K34" s="642"/>
      <c r="L34" s="752"/>
      <c r="M34" s="753"/>
      <c r="N34" s="753"/>
      <c r="O34" s="753"/>
      <c r="P34" s="642"/>
      <c r="Q34" s="752"/>
      <c r="R34" s="753"/>
      <c r="S34" s="753"/>
      <c r="T34" s="753"/>
      <c r="U34" s="677"/>
      <c r="W34" s="640"/>
      <c r="X34" s="641"/>
      <c r="Y34" s="641"/>
      <c r="Z34" s="731"/>
      <c r="AA34" s="732"/>
      <c r="AB34" s="732"/>
      <c r="AC34" s="732"/>
      <c r="AD34" s="732"/>
      <c r="AE34" s="733"/>
      <c r="AF34" s="731"/>
      <c r="AG34" s="732"/>
      <c r="AH34" s="732"/>
      <c r="AI34" s="732"/>
      <c r="AJ34" s="732"/>
      <c r="AK34" s="733"/>
      <c r="AL34" s="731"/>
      <c r="AM34" s="732"/>
      <c r="AN34" s="732"/>
      <c r="AO34" s="732"/>
      <c r="AP34" s="732"/>
      <c r="AQ34" s="738"/>
    </row>
    <row r="35" spans="1:43" ht="18.75" customHeight="1" x14ac:dyDescent="0.4">
      <c r="A35" s="609" t="s">
        <v>115</v>
      </c>
      <c r="B35" s="610"/>
      <c r="C35" s="610"/>
      <c r="D35" s="610"/>
      <c r="E35" s="610"/>
      <c r="F35" s="611"/>
      <c r="G35" s="690"/>
      <c r="H35" s="635" t="s">
        <v>58</v>
      </c>
      <c r="I35" s="45"/>
      <c r="J35" s="635"/>
      <c r="K35" s="691" t="s">
        <v>45</v>
      </c>
      <c r="L35" s="690"/>
      <c r="M35" s="635" t="s">
        <v>58</v>
      </c>
      <c r="N35" s="45"/>
      <c r="O35" s="635"/>
      <c r="P35" s="691" t="s">
        <v>45</v>
      </c>
      <c r="Q35" s="690"/>
      <c r="R35" s="635" t="s">
        <v>58</v>
      </c>
      <c r="S35" s="45"/>
      <c r="T35" s="635"/>
      <c r="U35" s="740" t="s">
        <v>45</v>
      </c>
      <c r="W35" s="640"/>
      <c r="X35" s="641"/>
      <c r="Y35" s="641"/>
      <c r="Z35" s="731"/>
      <c r="AA35" s="732"/>
      <c r="AB35" s="732"/>
      <c r="AC35" s="732"/>
      <c r="AD35" s="732"/>
      <c r="AE35" s="733"/>
      <c r="AF35" s="731"/>
      <c r="AG35" s="732"/>
      <c r="AH35" s="732"/>
      <c r="AI35" s="732"/>
      <c r="AJ35" s="732"/>
      <c r="AK35" s="733"/>
      <c r="AL35" s="731"/>
      <c r="AM35" s="732"/>
      <c r="AN35" s="732"/>
      <c r="AO35" s="732"/>
      <c r="AP35" s="732"/>
      <c r="AQ35" s="738"/>
    </row>
    <row r="36" spans="1:43" ht="18.75" customHeight="1" x14ac:dyDescent="0.4">
      <c r="A36" s="685"/>
      <c r="B36" s="557"/>
      <c r="C36" s="557"/>
      <c r="D36" s="557"/>
      <c r="E36" s="557"/>
      <c r="F36" s="579"/>
      <c r="G36" s="555"/>
      <c r="H36" s="556"/>
      <c r="I36" s="48"/>
      <c r="J36" s="556"/>
      <c r="K36" s="692"/>
      <c r="L36" s="555"/>
      <c r="M36" s="556"/>
      <c r="N36" s="48"/>
      <c r="O36" s="556"/>
      <c r="P36" s="692"/>
      <c r="Q36" s="555"/>
      <c r="R36" s="556"/>
      <c r="S36" s="48"/>
      <c r="T36" s="556"/>
      <c r="U36" s="741"/>
      <c r="W36" s="640"/>
      <c r="X36" s="641"/>
      <c r="Y36" s="641"/>
      <c r="Z36" s="731"/>
      <c r="AA36" s="732"/>
      <c r="AB36" s="732"/>
      <c r="AC36" s="732"/>
      <c r="AD36" s="732"/>
      <c r="AE36" s="733"/>
      <c r="AF36" s="731"/>
      <c r="AG36" s="732"/>
      <c r="AH36" s="732"/>
      <c r="AI36" s="732"/>
      <c r="AJ36" s="732"/>
      <c r="AK36" s="733"/>
      <c r="AL36" s="731"/>
      <c r="AM36" s="732"/>
      <c r="AN36" s="732"/>
      <c r="AO36" s="732"/>
      <c r="AP36" s="732"/>
      <c r="AQ36" s="738"/>
    </row>
    <row r="37" spans="1:43" ht="18.75" customHeight="1" x14ac:dyDescent="0.4">
      <c r="A37" s="609" t="s">
        <v>116</v>
      </c>
      <c r="B37" s="610"/>
      <c r="C37" s="610"/>
      <c r="D37" s="610"/>
      <c r="E37" s="610"/>
      <c r="F37" s="611"/>
      <c r="G37" s="724"/>
      <c r="H37" s="725"/>
      <c r="I37" s="725"/>
      <c r="J37" s="725"/>
      <c r="K37" s="726"/>
      <c r="L37" s="724"/>
      <c r="M37" s="725"/>
      <c r="N37" s="725"/>
      <c r="O37" s="725"/>
      <c r="P37" s="726"/>
      <c r="Q37" s="724"/>
      <c r="R37" s="725"/>
      <c r="S37" s="725"/>
      <c r="T37" s="725"/>
      <c r="U37" s="727"/>
      <c r="W37" s="640"/>
      <c r="X37" s="641"/>
      <c r="Y37" s="641"/>
      <c r="Z37" s="731"/>
      <c r="AA37" s="732"/>
      <c r="AB37" s="732"/>
      <c r="AC37" s="732"/>
      <c r="AD37" s="732"/>
      <c r="AE37" s="733"/>
      <c r="AF37" s="731"/>
      <c r="AG37" s="732"/>
      <c r="AH37" s="732"/>
      <c r="AI37" s="732"/>
      <c r="AJ37" s="732"/>
      <c r="AK37" s="733"/>
      <c r="AL37" s="731"/>
      <c r="AM37" s="732"/>
      <c r="AN37" s="732"/>
      <c r="AO37" s="732"/>
      <c r="AP37" s="732"/>
      <c r="AQ37" s="738"/>
    </row>
    <row r="38" spans="1:43" ht="18.75" customHeight="1" x14ac:dyDescent="0.4">
      <c r="A38" s="685"/>
      <c r="B38" s="557"/>
      <c r="C38" s="557"/>
      <c r="D38" s="557"/>
      <c r="E38" s="557"/>
      <c r="F38" s="579"/>
      <c r="G38" s="710"/>
      <c r="H38" s="711"/>
      <c r="I38" s="711"/>
      <c r="J38" s="711"/>
      <c r="K38" s="712"/>
      <c r="L38" s="710"/>
      <c r="M38" s="711"/>
      <c r="N38" s="711"/>
      <c r="O38" s="711"/>
      <c r="P38" s="712"/>
      <c r="Q38" s="710"/>
      <c r="R38" s="711"/>
      <c r="S38" s="711"/>
      <c r="T38" s="711"/>
      <c r="U38" s="714"/>
      <c r="W38" s="640"/>
      <c r="X38" s="641"/>
      <c r="Y38" s="641"/>
      <c r="Z38" s="731"/>
      <c r="AA38" s="732"/>
      <c r="AB38" s="732"/>
      <c r="AC38" s="732"/>
      <c r="AD38" s="732"/>
      <c r="AE38" s="733"/>
      <c r="AF38" s="731"/>
      <c r="AG38" s="732"/>
      <c r="AH38" s="732"/>
      <c r="AI38" s="732"/>
      <c r="AJ38" s="732"/>
      <c r="AK38" s="733"/>
      <c r="AL38" s="731"/>
      <c r="AM38" s="732"/>
      <c r="AN38" s="732"/>
      <c r="AO38" s="732"/>
      <c r="AP38" s="732"/>
      <c r="AQ38" s="738"/>
    </row>
    <row r="39" spans="1:43" ht="18.75" customHeight="1" x14ac:dyDescent="0.4">
      <c r="A39" s="609" t="s">
        <v>817</v>
      </c>
      <c r="B39" s="610"/>
      <c r="C39" s="610"/>
      <c r="D39" s="610"/>
      <c r="E39" s="610"/>
      <c r="F39" s="611"/>
      <c r="G39" s="686"/>
      <c r="H39" s="754"/>
      <c r="I39" s="754"/>
      <c r="J39" s="754"/>
      <c r="K39" s="611" t="s">
        <v>22</v>
      </c>
      <c r="L39" s="686"/>
      <c r="M39" s="754"/>
      <c r="N39" s="754"/>
      <c r="O39" s="754"/>
      <c r="P39" s="611" t="s">
        <v>22</v>
      </c>
      <c r="Q39" s="686"/>
      <c r="R39" s="754"/>
      <c r="S39" s="754"/>
      <c r="T39" s="754"/>
      <c r="U39" s="689" t="s">
        <v>22</v>
      </c>
      <c r="W39" s="640"/>
      <c r="X39" s="641"/>
      <c r="Y39" s="641"/>
      <c r="Z39" s="731"/>
      <c r="AA39" s="732"/>
      <c r="AB39" s="732"/>
      <c r="AC39" s="732"/>
      <c r="AD39" s="732"/>
      <c r="AE39" s="733"/>
      <c r="AF39" s="731"/>
      <c r="AG39" s="732"/>
      <c r="AH39" s="732"/>
      <c r="AI39" s="732"/>
      <c r="AJ39" s="732"/>
      <c r="AK39" s="733"/>
      <c r="AL39" s="731"/>
      <c r="AM39" s="732"/>
      <c r="AN39" s="732"/>
      <c r="AO39" s="732"/>
      <c r="AP39" s="732"/>
      <c r="AQ39" s="738"/>
    </row>
    <row r="40" spans="1:43" ht="18.75" customHeight="1" x14ac:dyDescent="0.4">
      <c r="A40" s="685"/>
      <c r="B40" s="557"/>
      <c r="C40" s="557"/>
      <c r="D40" s="557"/>
      <c r="E40" s="557"/>
      <c r="F40" s="579"/>
      <c r="G40" s="575"/>
      <c r="H40" s="576"/>
      <c r="I40" s="576"/>
      <c r="J40" s="576"/>
      <c r="K40" s="579"/>
      <c r="L40" s="575"/>
      <c r="M40" s="576"/>
      <c r="N40" s="576"/>
      <c r="O40" s="576"/>
      <c r="P40" s="579"/>
      <c r="Q40" s="575"/>
      <c r="R40" s="576"/>
      <c r="S40" s="576"/>
      <c r="T40" s="576"/>
      <c r="U40" s="566"/>
      <c r="W40" s="640"/>
      <c r="X40" s="641"/>
      <c r="Y40" s="641"/>
      <c r="Z40" s="731"/>
      <c r="AA40" s="732"/>
      <c r="AB40" s="732"/>
      <c r="AC40" s="732"/>
      <c r="AD40" s="732"/>
      <c r="AE40" s="733"/>
      <c r="AF40" s="731"/>
      <c r="AG40" s="732"/>
      <c r="AH40" s="732"/>
      <c r="AI40" s="732"/>
      <c r="AJ40" s="732"/>
      <c r="AK40" s="733"/>
      <c r="AL40" s="731"/>
      <c r="AM40" s="732"/>
      <c r="AN40" s="732"/>
      <c r="AO40" s="732"/>
      <c r="AP40" s="732"/>
      <c r="AQ40" s="738"/>
    </row>
    <row r="41" spans="1:43" ht="18.75" customHeight="1" x14ac:dyDescent="0.4">
      <c r="A41" s="640" t="s">
        <v>117</v>
      </c>
      <c r="B41" s="641"/>
      <c r="C41" s="641"/>
      <c r="D41" s="641"/>
      <c r="E41" s="641"/>
      <c r="F41" s="642"/>
      <c r="G41" s="635"/>
      <c r="H41" s="635" t="s">
        <v>58</v>
      </c>
      <c r="I41" s="45"/>
      <c r="J41" s="635"/>
      <c r="K41" s="635" t="s">
        <v>45</v>
      </c>
      <c r="L41" s="690"/>
      <c r="M41" s="635" t="s">
        <v>58</v>
      </c>
      <c r="N41" s="45"/>
      <c r="O41" s="635"/>
      <c r="P41" s="635" t="s">
        <v>45</v>
      </c>
      <c r="Q41" s="690"/>
      <c r="R41" s="635" t="s">
        <v>58</v>
      </c>
      <c r="S41" s="45"/>
      <c r="T41" s="635"/>
      <c r="U41" s="740" t="s">
        <v>45</v>
      </c>
      <c r="W41" s="640"/>
      <c r="X41" s="641"/>
      <c r="Y41" s="641"/>
      <c r="Z41" s="731"/>
      <c r="AA41" s="732"/>
      <c r="AB41" s="732"/>
      <c r="AC41" s="732"/>
      <c r="AD41" s="732"/>
      <c r="AE41" s="733"/>
      <c r="AF41" s="731"/>
      <c r="AG41" s="732"/>
      <c r="AH41" s="732"/>
      <c r="AI41" s="732"/>
      <c r="AJ41" s="732"/>
      <c r="AK41" s="733"/>
      <c r="AL41" s="731"/>
      <c r="AM41" s="732"/>
      <c r="AN41" s="732"/>
      <c r="AO41" s="732"/>
      <c r="AP41" s="732"/>
      <c r="AQ41" s="738"/>
    </row>
    <row r="42" spans="1:43" ht="18.75" customHeight="1" thickBot="1" x14ac:dyDescent="0.45">
      <c r="A42" s="612"/>
      <c r="B42" s="613"/>
      <c r="C42" s="613"/>
      <c r="D42" s="613"/>
      <c r="E42" s="613"/>
      <c r="F42" s="614"/>
      <c r="G42" s="644"/>
      <c r="H42" s="644"/>
      <c r="I42" s="52"/>
      <c r="J42" s="644"/>
      <c r="K42" s="644"/>
      <c r="L42" s="755"/>
      <c r="M42" s="644"/>
      <c r="N42" s="52"/>
      <c r="O42" s="644"/>
      <c r="P42" s="644"/>
      <c r="Q42" s="755"/>
      <c r="R42" s="644"/>
      <c r="S42" s="52"/>
      <c r="T42" s="644"/>
      <c r="U42" s="742"/>
      <c r="W42" s="612"/>
      <c r="X42" s="613"/>
      <c r="Y42" s="613"/>
      <c r="Z42" s="734"/>
      <c r="AA42" s="735"/>
      <c r="AB42" s="735"/>
      <c r="AC42" s="735"/>
      <c r="AD42" s="735"/>
      <c r="AE42" s="736"/>
      <c r="AF42" s="734"/>
      <c r="AG42" s="735"/>
      <c r="AH42" s="735"/>
      <c r="AI42" s="735"/>
      <c r="AJ42" s="735"/>
      <c r="AK42" s="736"/>
      <c r="AL42" s="734"/>
      <c r="AM42" s="735"/>
      <c r="AN42" s="735"/>
      <c r="AO42" s="735"/>
      <c r="AP42" s="735"/>
      <c r="AQ42" s="739"/>
    </row>
    <row r="43" spans="1:43" ht="18.75" customHeight="1" x14ac:dyDescent="0.4">
      <c r="S43" s="26" t="s">
        <v>118</v>
      </c>
      <c r="W43" s="58" t="s">
        <v>99</v>
      </c>
      <c r="X43" s="31" t="s">
        <v>922</v>
      </c>
    </row>
    <row r="44" spans="1:43" ht="18.75" customHeight="1" x14ac:dyDescent="0.4">
      <c r="W44" s="31"/>
      <c r="X44" s="31"/>
    </row>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17">
    <mergeCell ref="A39:F40"/>
    <mergeCell ref="G39:J40"/>
    <mergeCell ref="K39:K40"/>
    <mergeCell ref="L39:O40"/>
    <mergeCell ref="P39:P40"/>
    <mergeCell ref="Q39:T40"/>
    <mergeCell ref="M41:M42"/>
    <mergeCell ref="O41:O42"/>
    <mergeCell ref="P41:P42"/>
    <mergeCell ref="Q41:Q42"/>
    <mergeCell ref="R41:R42"/>
    <mergeCell ref="T41:T42"/>
    <mergeCell ref="A41:F42"/>
    <mergeCell ref="G41:G42"/>
    <mergeCell ref="H41:H42"/>
    <mergeCell ref="J41:J42"/>
    <mergeCell ref="K41:K42"/>
    <mergeCell ref="L41:L42"/>
    <mergeCell ref="O35:O36"/>
    <mergeCell ref="P35:P36"/>
    <mergeCell ref="Q35:Q36"/>
    <mergeCell ref="R35:R36"/>
    <mergeCell ref="T35:T36"/>
    <mergeCell ref="L33:O34"/>
    <mergeCell ref="P33:P34"/>
    <mergeCell ref="Q33:T34"/>
    <mergeCell ref="A37:F38"/>
    <mergeCell ref="G37:K38"/>
    <mergeCell ref="L37:P38"/>
    <mergeCell ref="Q37:U38"/>
    <mergeCell ref="A35:F36"/>
    <mergeCell ref="G35:G36"/>
    <mergeCell ref="H35:H36"/>
    <mergeCell ref="J35:J36"/>
    <mergeCell ref="K35:K36"/>
    <mergeCell ref="L35:L36"/>
    <mergeCell ref="M35:M36"/>
    <mergeCell ref="C31:F31"/>
    <mergeCell ref="G31:J32"/>
    <mergeCell ref="K31:K32"/>
    <mergeCell ref="L31:O32"/>
    <mergeCell ref="P31:P32"/>
    <mergeCell ref="A29:B34"/>
    <mergeCell ref="C29:F30"/>
    <mergeCell ref="G29:J30"/>
    <mergeCell ref="K29:K30"/>
    <mergeCell ref="L29:O30"/>
    <mergeCell ref="P29:P30"/>
    <mergeCell ref="C32:F32"/>
    <mergeCell ref="C33:F34"/>
    <mergeCell ref="G33:J34"/>
    <mergeCell ref="K33:K34"/>
    <mergeCell ref="W31:Y42"/>
    <mergeCell ref="Z31:AE42"/>
    <mergeCell ref="AF31:AK42"/>
    <mergeCell ref="AL31:AQ42"/>
    <mergeCell ref="U35:U36"/>
    <mergeCell ref="U39:U40"/>
    <mergeCell ref="U41:U42"/>
    <mergeCell ref="Q29:T30"/>
    <mergeCell ref="U29:U30"/>
    <mergeCell ref="Z29:AE30"/>
    <mergeCell ref="AF29:AK30"/>
    <mergeCell ref="AL29:AQ30"/>
    <mergeCell ref="U33:U34"/>
    <mergeCell ref="Q31:T32"/>
    <mergeCell ref="U31:U32"/>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K22:AL22"/>
    <mergeCell ref="AN22:AO22"/>
    <mergeCell ref="AP22:AQ22"/>
    <mergeCell ref="G23:K24"/>
    <mergeCell ref="L23:P24"/>
    <mergeCell ref="Q23:U24"/>
    <mergeCell ref="W23:Y24"/>
    <mergeCell ref="Z23:AE24"/>
    <mergeCell ref="AF23:AK24"/>
    <mergeCell ref="AL23:AQ24"/>
    <mergeCell ref="K22:M22"/>
    <mergeCell ref="O22:P22"/>
    <mergeCell ref="R22:S22"/>
    <mergeCell ref="T22:U22"/>
    <mergeCell ref="AG22:AI22"/>
    <mergeCell ref="V16:W17"/>
    <mergeCell ref="X16:Y17"/>
    <mergeCell ref="Z16:AA17"/>
    <mergeCell ref="AB16:AC17"/>
    <mergeCell ref="AD16:AE17"/>
    <mergeCell ref="AF16:AG17"/>
    <mergeCell ref="AP14:AQ15"/>
    <mergeCell ref="A16:I17"/>
    <mergeCell ref="J16:K17"/>
    <mergeCell ref="L16:M17"/>
    <mergeCell ref="N16:O17"/>
    <mergeCell ref="P16:Q17"/>
    <mergeCell ref="R16:S17"/>
    <mergeCell ref="T16:U17"/>
    <mergeCell ref="X14:Y15"/>
    <mergeCell ref="Z14:AA15"/>
    <mergeCell ref="AB14:AC15"/>
    <mergeCell ref="AD14:AE15"/>
    <mergeCell ref="AF14:AG15"/>
    <mergeCell ref="AH14:AI15"/>
    <mergeCell ref="A10:C15"/>
    <mergeCell ref="AH16:AI17"/>
    <mergeCell ref="AJ16:AK17"/>
    <mergeCell ref="AL16:AM17"/>
    <mergeCell ref="AN16:AO17"/>
    <mergeCell ref="AP16:AQ17"/>
    <mergeCell ref="AL12:AM13"/>
    <mergeCell ref="AP12:AQ13"/>
    <mergeCell ref="D14:I15"/>
    <mergeCell ref="J14:K15"/>
    <mergeCell ref="L14:M15"/>
    <mergeCell ref="N14:O15"/>
    <mergeCell ref="P14:Q15"/>
    <mergeCell ref="R14:S15"/>
    <mergeCell ref="T14:U15"/>
    <mergeCell ref="V14:W15"/>
    <mergeCell ref="Z12:AA13"/>
    <mergeCell ref="AB12:AC13"/>
    <mergeCell ref="AD12:AE13"/>
    <mergeCell ref="AF12:AG13"/>
    <mergeCell ref="AH12:AI13"/>
    <mergeCell ref="AJ12:AK13"/>
    <mergeCell ref="D10:F13"/>
    <mergeCell ref="L10:M11"/>
    <mergeCell ref="N10:O11"/>
    <mergeCell ref="AN14:AO15"/>
    <mergeCell ref="AN12:AO13"/>
    <mergeCell ref="AN10:AO11"/>
    <mergeCell ref="AJ14:AK15"/>
    <mergeCell ref="AL14:AM15"/>
    <mergeCell ref="AP10:AQ11"/>
    <mergeCell ref="G12:I13"/>
    <mergeCell ref="J12:K13"/>
    <mergeCell ref="L12:M13"/>
    <mergeCell ref="N12:O13"/>
    <mergeCell ref="P12:Q13"/>
    <mergeCell ref="R12:S13"/>
    <mergeCell ref="T12:U13"/>
    <mergeCell ref="V12:W13"/>
    <mergeCell ref="X12:Y13"/>
    <mergeCell ref="AB10:AC11"/>
    <mergeCell ref="AD10:AE11"/>
    <mergeCell ref="AF10:AG11"/>
    <mergeCell ref="AH10:AI11"/>
    <mergeCell ref="AJ10:AK11"/>
    <mergeCell ref="AL10:AM11"/>
    <mergeCell ref="P10:Q11"/>
    <mergeCell ref="R10:S11"/>
    <mergeCell ref="T10:U11"/>
    <mergeCell ref="V10:W11"/>
    <mergeCell ref="X10:Y11"/>
    <mergeCell ref="Z10:AA11"/>
    <mergeCell ref="G10:I11"/>
    <mergeCell ref="J10:K11"/>
    <mergeCell ref="AL8:AM9"/>
    <mergeCell ref="AP8:AQ9"/>
    <mergeCell ref="R8:S9"/>
    <mergeCell ref="T8:U9"/>
    <mergeCell ref="V8:W9"/>
    <mergeCell ref="X8:Y9"/>
    <mergeCell ref="Z8:AA9"/>
    <mergeCell ref="AB8:AC9"/>
    <mergeCell ref="AN8:AO9"/>
    <mergeCell ref="AD5:AE7"/>
    <mergeCell ref="AH5:AI7"/>
    <mergeCell ref="AJ5:AK7"/>
    <mergeCell ref="A8:I9"/>
    <mergeCell ref="J8:K9"/>
    <mergeCell ref="L8:M9"/>
    <mergeCell ref="N8:O9"/>
    <mergeCell ref="P8:Q9"/>
    <mergeCell ref="AD8:AE9"/>
    <mergeCell ref="AF8:AG9"/>
    <mergeCell ref="AH8:AI9"/>
    <mergeCell ref="AJ8:AK9"/>
    <mergeCell ref="C23:F23"/>
    <mergeCell ref="A24:D24"/>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D4:I4"/>
    <mergeCell ref="A6:F6"/>
    <mergeCell ref="AB5:AC7"/>
  </mergeCells>
  <phoneticPr fontId="1"/>
  <conditionalFormatting sqref="G35:G36 L35:L36 Q35:Q36 O35:O36 T35:T36">
    <cfRule type="expression" dxfId="19" priority="8" stopIfTrue="1">
      <formula>$H$22=TRUE</formula>
    </cfRule>
  </conditionalFormatting>
  <conditionalFormatting sqref="J35:J36">
    <cfRule type="expression" dxfId="18" priority="7" stopIfTrue="1">
      <formula>$H$22=TRUE</formula>
    </cfRule>
  </conditionalFormatting>
  <conditionalFormatting sqref="G41:G42">
    <cfRule type="expression" dxfId="17" priority="6" stopIfTrue="1">
      <formula>$H$22=TRUE</formula>
    </cfRule>
  </conditionalFormatting>
  <conditionalFormatting sqref="J41:J42">
    <cfRule type="expression" dxfId="16" priority="5" stopIfTrue="1">
      <formula>$H$22=TRUE</formula>
    </cfRule>
  </conditionalFormatting>
  <conditionalFormatting sqref="L41:L42">
    <cfRule type="expression" dxfId="15" priority="4" stopIfTrue="1">
      <formula>$H$22=TRUE</formula>
    </cfRule>
  </conditionalFormatting>
  <conditionalFormatting sqref="O41:O42">
    <cfRule type="expression" dxfId="14" priority="3" stopIfTrue="1">
      <formula>$H$22=TRUE</formula>
    </cfRule>
  </conditionalFormatting>
  <conditionalFormatting sqref="T41:T42">
    <cfRule type="expression" dxfId="13" priority="1" stopIfTrue="1">
      <formula>$H$22=TRUE</formula>
    </cfRule>
  </conditionalFormatting>
  <conditionalFormatting sqref="Q41:Q42">
    <cfRule type="expression" dxfId="12"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&amp;C2/22&amp;R&amp;F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D87-870A-4DD4-95D3-AEBD2C6ED0EB}">
  <sheetPr>
    <tabColor theme="7" tint="0.79998168889431442"/>
    <pageSetUpPr fitToPage="1"/>
  </sheetPr>
  <dimension ref="A1:BY104"/>
  <sheetViews>
    <sheetView view="pageBreakPreview" zoomScale="80" zoomScaleNormal="70" zoomScaleSheetLayoutView="80" workbookViewId="0">
      <selection activeCell="K7" sqref="K7:L8"/>
    </sheetView>
  </sheetViews>
  <sheetFormatPr defaultRowHeight="16.5" x14ac:dyDescent="0.4"/>
  <cols>
    <col min="1" max="51" width="4.5" style="71" customWidth="1"/>
    <col min="52" max="77" width="9" style="71"/>
    <col min="78"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4" ht="18.75" customHeight="1" x14ac:dyDescent="0.4">
      <c r="A1" s="70" t="s">
        <v>119</v>
      </c>
      <c r="B1" s="22"/>
    </row>
    <row r="2" spans="1:44" ht="18.75" customHeight="1" thickBot="1" x14ac:dyDescent="0.45">
      <c r="A2" s="72" t="s">
        <v>120</v>
      </c>
      <c r="L2" s="767"/>
      <c r="M2" s="767"/>
      <c r="R2" s="767"/>
      <c r="S2" s="767"/>
    </row>
    <row r="3" spans="1:44" ht="18.75" customHeight="1" x14ac:dyDescent="0.4">
      <c r="A3" s="96"/>
      <c r="B3" s="97"/>
      <c r="C3" s="97"/>
      <c r="D3" s="97"/>
      <c r="E3" s="97"/>
      <c r="F3" s="97"/>
      <c r="G3" s="97"/>
      <c r="H3" s="97"/>
      <c r="I3" s="97"/>
      <c r="J3" s="98"/>
      <c r="K3" s="756" t="s">
        <v>83</v>
      </c>
      <c r="L3" s="756"/>
      <c r="M3" s="756" t="s">
        <v>84</v>
      </c>
      <c r="N3" s="756"/>
      <c r="O3" s="768" t="s">
        <v>821</v>
      </c>
      <c r="P3" s="768"/>
      <c r="Q3" s="768"/>
      <c r="R3" s="768"/>
      <c r="S3" s="768"/>
      <c r="T3" s="768"/>
      <c r="U3" s="768"/>
      <c r="V3" s="768"/>
      <c r="W3" s="768"/>
      <c r="X3" s="768"/>
      <c r="Y3" s="768"/>
      <c r="Z3" s="768"/>
      <c r="AA3" s="768"/>
      <c r="AB3" s="768"/>
      <c r="AC3" s="768"/>
      <c r="AD3" s="768"/>
      <c r="AE3" s="768"/>
      <c r="AF3" s="768"/>
      <c r="AG3" s="756" t="s">
        <v>86</v>
      </c>
      <c r="AH3" s="756"/>
      <c r="AI3" s="770" t="s">
        <v>167</v>
      </c>
      <c r="AJ3" s="770"/>
      <c r="AK3" s="770"/>
      <c r="AL3" s="770"/>
      <c r="AM3" s="756" t="s">
        <v>87</v>
      </c>
      <c r="AN3" s="756"/>
      <c r="AO3" s="756" t="s">
        <v>88</v>
      </c>
      <c r="AP3" s="756"/>
      <c r="AQ3" s="756" t="s">
        <v>89</v>
      </c>
      <c r="AR3" s="758"/>
    </row>
    <row r="4" spans="1:44" ht="18.75" customHeight="1" x14ac:dyDescent="0.4">
      <c r="A4" s="73"/>
      <c r="B4" s="102"/>
      <c r="C4" s="102"/>
      <c r="D4" s="102"/>
      <c r="E4" s="102"/>
      <c r="F4" s="781" t="s">
        <v>819</v>
      </c>
      <c r="G4" s="781"/>
      <c r="H4" s="781"/>
      <c r="I4" s="781"/>
      <c r="J4" s="782"/>
      <c r="K4" s="757"/>
      <c r="L4" s="757"/>
      <c r="M4" s="757"/>
      <c r="N4" s="757"/>
      <c r="O4" s="760" t="s">
        <v>90</v>
      </c>
      <c r="P4" s="760"/>
      <c r="Q4" s="760" t="s">
        <v>91</v>
      </c>
      <c r="R4" s="760"/>
      <c r="S4" s="761" t="s">
        <v>92</v>
      </c>
      <c r="T4" s="762"/>
      <c r="U4" s="761" t="s">
        <v>93</v>
      </c>
      <c r="V4" s="762"/>
      <c r="W4" s="761" t="s">
        <v>94</v>
      </c>
      <c r="X4" s="762"/>
      <c r="Y4" s="761" t="s">
        <v>95</v>
      </c>
      <c r="Z4" s="762"/>
      <c r="AA4" s="760" t="s">
        <v>810</v>
      </c>
      <c r="AB4" s="760"/>
      <c r="AC4" s="769"/>
      <c r="AD4" s="769"/>
      <c r="AE4" s="757" t="s">
        <v>96</v>
      </c>
      <c r="AF4" s="757"/>
      <c r="AG4" s="757"/>
      <c r="AH4" s="757"/>
      <c r="AI4" s="757" t="s">
        <v>822</v>
      </c>
      <c r="AJ4" s="757"/>
      <c r="AK4" s="760" t="s">
        <v>818</v>
      </c>
      <c r="AL4" s="757"/>
      <c r="AM4" s="757"/>
      <c r="AN4" s="757"/>
      <c r="AO4" s="757"/>
      <c r="AP4" s="757"/>
      <c r="AQ4" s="757"/>
      <c r="AR4" s="759"/>
    </row>
    <row r="5" spans="1:44" ht="18.75" customHeight="1" x14ac:dyDescent="0.4">
      <c r="A5" s="783" t="s">
        <v>820</v>
      </c>
      <c r="B5" s="781"/>
      <c r="C5" s="781"/>
      <c r="D5" s="781"/>
      <c r="E5" s="781"/>
      <c r="F5" s="781"/>
      <c r="G5" s="102"/>
      <c r="H5" s="102"/>
      <c r="I5" s="102"/>
      <c r="J5" s="74"/>
      <c r="K5" s="757"/>
      <c r="L5" s="757"/>
      <c r="M5" s="757"/>
      <c r="N5" s="757"/>
      <c r="O5" s="760"/>
      <c r="P5" s="760"/>
      <c r="Q5" s="760"/>
      <c r="R5" s="760"/>
      <c r="S5" s="763"/>
      <c r="T5" s="764"/>
      <c r="U5" s="763"/>
      <c r="V5" s="764"/>
      <c r="W5" s="763"/>
      <c r="X5" s="764"/>
      <c r="Y5" s="763"/>
      <c r="Z5" s="764"/>
      <c r="AA5" s="760"/>
      <c r="AB5" s="760"/>
      <c r="AC5" s="769"/>
      <c r="AD5" s="769"/>
      <c r="AE5" s="757"/>
      <c r="AF5" s="757"/>
      <c r="AG5" s="757"/>
      <c r="AH5" s="757"/>
      <c r="AI5" s="757"/>
      <c r="AJ5" s="757"/>
      <c r="AK5" s="757"/>
      <c r="AL5" s="757"/>
      <c r="AM5" s="757"/>
      <c r="AN5" s="757"/>
      <c r="AO5" s="757"/>
      <c r="AP5" s="757"/>
      <c r="AQ5" s="757"/>
      <c r="AR5" s="759"/>
    </row>
    <row r="6" spans="1:44" ht="18.75" customHeight="1" x14ac:dyDescent="0.4">
      <c r="A6" s="99"/>
      <c r="B6" s="100"/>
      <c r="C6" s="100"/>
      <c r="D6" s="100"/>
      <c r="E6" s="100"/>
      <c r="F6" s="100"/>
      <c r="G6" s="100"/>
      <c r="H6" s="100"/>
      <c r="I6" s="100"/>
      <c r="J6" s="101"/>
      <c r="K6" s="757"/>
      <c r="L6" s="757"/>
      <c r="M6" s="757"/>
      <c r="N6" s="757"/>
      <c r="O6" s="760"/>
      <c r="P6" s="760"/>
      <c r="Q6" s="760"/>
      <c r="R6" s="760"/>
      <c r="S6" s="765"/>
      <c r="T6" s="766"/>
      <c r="U6" s="765"/>
      <c r="V6" s="766"/>
      <c r="W6" s="765"/>
      <c r="X6" s="766"/>
      <c r="Y6" s="765"/>
      <c r="Z6" s="766"/>
      <c r="AA6" s="760"/>
      <c r="AB6" s="760"/>
      <c r="AC6" s="769"/>
      <c r="AD6" s="769"/>
      <c r="AE6" s="757"/>
      <c r="AF6" s="757"/>
      <c r="AG6" s="757"/>
      <c r="AH6" s="757"/>
      <c r="AI6" s="757"/>
      <c r="AJ6" s="757"/>
      <c r="AK6" s="757"/>
      <c r="AL6" s="757"/>
      <c r="AM6" s="757"/>
      <c r="AN6" s="757"/>
      <c r="AO6" s="757"/>
      <c r="AP6" s="757"/>
      <c r="AQ6" s="757"/>
      <c r="AR6" s="759"/>
    </row>
    <row r="7" spans="1:44" ht="18.75" customHeight="1" x14ac:dyDescent="0.4">
      <c r="A7" s="771" t="str">
        <f>"R"&amp;表紙・鑑!S3-2&amp;"年度末職員数"</f>
        <v>R2年度末職員数</v>
      </c>
      <c r="B7" s="772"/>
      <c r="C7" s="772"/>
      <c r="D7" s="772"/>
      <c r="E7" s="772"/>
      <c r="F7" s="772"/>
      <c r="G7" s="772"/>
      <c r="H7" s="772"/>
      <c r="I7" s="772"/>
      <c r="J7" s="773"/>
      <c r="K7" s="777"/>
      <c r="L7" s="778"/>
      <c r="M7" s="777"/>
      <c r="N7" s="778"/>
      <c r="O7" s="777"/>
      <c r="P7" s="778"/>
      <c r="Q7" s="777"/>
      <c r="R7" s="778"/>
      <c r="S7" s="777"/>
      <c r="T7" s="778"/>
      <c r="U7" s="777"/>
      <c r="V7" s="778"/>
      <c r="W7" s="777"/>
      <c r="X7" s="778"/>
      <c r="Y7" s="777"/>
      <c r="Z7" s="778"/>
      <c r="AA7" s="777"/>
      <c r="AB7" s="778"/>
      <c r="AC7" s="777"/>
      <c r="AD7" s="778"/>
      <c r="AE7" s="784" t="str">
        <f>IF(SUM(O7:AD8) = 0, "", SUM(O7:AD8))</f>
        <v/>
      </c>
      <c r="AF7" s="773"/>
      <c r="AG7" s="777"/>
      <c r="AH7" s="778"/>
      <c r="AI7" s="777"/>
      <c r="AJ7" s="778"/>
      <c r="AK7" s="777"/>
      <c r="AL7" s="778"/>
      <c r="AM7" s="777"/>
      <c r="AN7" s="778"/>
      <c r="AO7" s="777"/>
      <c r="AP7" s="778"/>
      <c r="AQ7" s="784" t="str">
        <f>IF(SUM(AE7,AG7,AI7,AM7,AO7,K7,M7) = 0,"",SUM(AE7,AG7,AI7,AM7,AO7,K7,M7))</f>
        <v/>
      </c>
      <c r="AR7" s="785"/>
    </row>
    <row r="8" spans="1:44" ht="18.75" customHeight="1" x14ac:dyDescent="0.4">
      <c r="A8" s="774"/>
      <c r="B8" s="775"/>
      <c r="C8" s="775"/>
      <c r="D8" s="775"/>
      <c r="E8" s="775"/>
      <c r="F8" s="775"/>
      <c r="G8" s="775"/>
      <c r="H8" s="775"/>
      <c r="I8" s="775"/>
      <c r="J8" s="776"/>
      <c r="K8" s="779"/>
      <c r="L8" s="780"/>
      <c r="M8" s="779"/>
      <c r="N8" s="780"/>
      <c r="O8" s="779"/>
      <c r="P8" s="780"/>
      <c r="Q8" s="779"/>
      <c r="R8" s="780"/>
      <c r="S8" s="779"/>
      <c r="T8" s="780"/>
      <c r="U8" s="779"/>
      <c r="V8" s="780"/>
      <c r="W8" s="779"/>
      <c r="X8" s="780"/>
      <c r="Y8" s="779"/>
      <c r="Z8" s="780"/>
      <c r="AA8" s="779"/>
      <c r="AB8" s="780"/>
      <c r="AC8" s="779"/>
      <c r="AD8" s="780"/>
      <c r="AE8" s="786"/>
      <c r="AF8" s="776"/>
      <c r="AG8" s="779"/>
      <c r="AH8" s="780"/>
      <c r="AI8" s="779"/>
      <c r="AJ8" s="780"/>
      <c r="AK8" s="779"/>
      <c r="AL8" s="780"/>
      <c r="AM8" s="779"/>
      <c r="AN8" s="780"/>
      <c r="AO8" s="779"/>
      <c r="AP8" s="780"/>
      <c r="AQ8" s="786"/>
      <c r="AR8" s="787"/>
    </row>
    <row r="9" spans="1:44" ht="18.75" customHeight="1" x14ac:dyDescent="0.4">
      <c r="A9" s="788" t="str">
        <f>"R"&amp;表紙・鑑!S3-1</f>
        <v>R3</v>
      </c>
      <c r="B9" s="790" t="s">
        <v>121</v>
      </c>
      <c r="C9" s="791"/>
      <c r="D9" s="784" t="s">
        <v>122</v>
      </c>
      <c r="E9" s="772"/>
      <c r="F9" s="772"/>
      <c r="G9" s="772"/>
      <c r="H9" s="772"/>
      <c r="I9" s="772"/>
      <c r="J9" s="773"/>
      <c r="K9" s="777"/>
      <c r="L9" s="778"/>
      <c r="M9" s="777"/>
      <c r="N9" s="778"/>
      <c r="O9" s="777"/>
      <c r="P9" s="778"/>
      <c r="Q9" s="777"/>
      <c r="R9" s="778"/>
      <c r="S9" s="777"/>
      <c r="T9" s="778"/>
      <c r="U9" s="777"/>
      <c r="V9" s="778"/>
      <c r="W9" s="777"/>
      <c r="X9" s="778"/>
      <c r="Y9" s="777"/>
      <c r="Z9" s="778"/>
      <c r="AA9" s="777"/>
      <c r="AB9" s="778"/>
      <c r="AC9" s="777"/>
      <c r="AD9" s="778"/>
      <c r="AE9" s="784" t="str">
        <f>IF(SUM(O9:AD10) = 0, "", SUM(O9:AD10))</f>
        <v/>
      </c>
      <c r="AF9" s="773"/>
      <c r="AG9" s="777"/>
      <c r="AH9" s="778"/>
      <c r="AI9" s="777"/>
      <c r="AJ9" s="778"/>
      <c r="AK9" s="777"/>
      <c r="AL9" s="778"/>
      <c r="AM9" s="777"/>
      <c r="AN9" s="778"/>
      <c r="AO9" s="777"/>
      <c r="AP9" s="778"/>
      <c r="AQ9" s="784" t="str">
        <f>IF(SUM(AE9,AG9,AI9,AM9,AO9,K9,M9) = 0,"",SUM(AE9,AG9,AI9,AM9,AO9,K9,M9))</f>
        <v/>
      </c>
      <c r="AR9" s="785"/>
    </row>
    <row r="10" spans="1:44" ht="18.75" customHeight="1" x14ac:dyDescent="0.4">
      <c r="A10" s="789"/>
      <c r="B10" s="792"/>
      <c r="C10" s="793"/>
      <c r="D10" s="786"/>
      <c r="E10" s="775"/>
      <c r="F10" s="775"/>
      <c r="G10" s="775"/>
      <c r="H10" s="775"/>
      <c r="I10" s="775"/>
      <c r="J10" s="776"/>
      <c r="K10" s="779"/>
      <c r="L10" s="780"/>
      <c r="M10" s="779"/>
      <c r="N10" s="780"/>
      <c r="O10" s="779"/>
      <c r="P10" s="780"/>
      <c r="Q10" s="779"/>
      <c r="R10" s="780"/>
      <c r="S10" s="779"/>
      <c r="T10" s="780"/>
      <c r="U10" s="779"/>
      <c r="V10" s="780"/>
      <c r="W10" s="779"/>
      <c r="X10" s="780"/>
      <c r="Y10" s="779"/>
      <c r="Z10" s="780"/>
      <c r="AA10" s="779"/>
      <c r="AB10" s="780"/>
      <c r="AC10" s="779"/>
      <c r="AD10" s="780"/>
      <c r="AE10" s="786"/>
      <c r="AF10" s="776"/>
      <c r="AG10" s="779"/>
      <c r="AH10" s="780"/>
      <c r="AI10" s="779"/>
      <c r="AJ10" s="780"/>
      <c r="AK10" s="779"/>
      <c r="AL10" s="780"/>
      <c r="AM10" s="779"/>
      <c r="AN10" s="780"/>
      <c r="AO10" s="779"/>
      <c r="AP10" s="780"/>
      <c r="AQ10" s="786"/>
      <c r="AR10" s="787"/>
    </row>
    <row r="11" spans="1:44" ht="18.75" customHeight="1" x14ac:dyDescent="0.4">
      <c r="A11" s="789" t="s">
        <v>123</v>
      </c>
      <c r="B11" s="792"/>
      <c r="C11" s="793"/>
      <c r="D11" s="784" t="s">
        <v>124</v>
      </c>
      <c r="E11" s="772"/>
      <c r="F11" s="772"/>
      <c r="G11" s="772"/>
      <c r="H11" s="772"/>
      <c r="I11" s="772"/>
      <c r="J11" s="773"/>
      <c r="K11" s="777"/>
      <c r="L11" s="778"/>
      <c r="M11" s="777"/>
      <c r="N11" s="778"/>
      <c r="O11" s="777"/>
      <c r="P11" s="778"/>
      <c r="Q11" s="777"/>
      <c r="R11" s="778"/>
      <c r="S11" s="777"/>
      <c r="T11" s="778"/>
      <c r="U11" s="777"/>
      <c r="V11" s="778"/>
      <c r="W11" s="777"/>
      <c r="X11" s="778"/>
      <c r="Y11" s="777"/>
      <c r="Z11" s="778"/>
      <c r="AA11" s="777"/>
      <c r="AB11" s="778"/>
      <c r="AC11" s="777"/>
      <c r="AD11" s="778"/>
      <c r="AE11" s="784" t="str">
        <f>IF(SUM(O11:AD12) = 0, "", SUM(O11:AD12))</f>
        <v/>
      </c>
      <c r="AF11" s="773"/>
      <c r="AG11" s="777"/>
      <c r="AH11" s="778"/>
      <c r="AI11" s="777"/>
      <c r="AJ11" s="778"/>
      <c r="AK11" s="777"/>
      <c r="AL11" s="778"/>
      <c r="AM11" s="777"/>
      <c r="AN11" s="778"/>
      <c r="AO11" s="777"/>
      <c r="AP11" s="778"/>
      <c r="AQ11" s="784" t="str">
        <f>IF(SUM(AE11,AG11,AI11,AM11,AO11,K11,M11) = 0,"",SUM(AE11,AG11,AI11,AM11,AO11,K11,M11))</f>
        <v/>
      </c>
      <c r="AR11" s="785"/>
    </row>
    <row r="12" spans="1:44" ht="18.75" customHeight="1" x14ac:dyDescent="0.4">
      <c r="A12" s="789"/>
      <c r="B12" s="794"/>
      <c r="C12" s="795"/>
      <c r="D12" s="786"/>
      <c r="E12" s="775"/>
      <c r="F12" s="775"/>
      <c r="G12" s="775"/>
      <c r="H12" s="775"/>
      <c r="I12" s="775"/>
      <c r="J12" s="776"/>
      <c r="K12" s="779"/>
      <c r="L12" s="780"/>
      <c r="M12" s="779"/>
      <c r="N12" s="780"/>
      <c r="O12" s="779"/>
      <c r="P12" s="780"/>
      <c r="Q12" s="779"/>
      <c r="R12" s="780"/>
      <c r="S12" s="779"/>
      <c r="T12" s="780"/>
      <c r="U12" s="779"/>
      <c r="V12" s="780"/>
      <c r="W12" s="779"/>
      <c r="X12" s="780"/>
      <c r="Y12" s="779"/>
      <c r="Z12" s="780"/>
      <c r="AA12" s="779"/>
      <c r="AB12" s="780"/>
      <c r="AC12" s="779"/>
      <c r="AD12" s="780"/>
      <c r="AE12" s="786"/>
      <c r="AF12" s="776"/>
      <c r="AG12" s="779"/>
      <c r="AH12" s="780"/>
      <c r="AI12" s="779"/>
      <c r="AJ12" s="780"/>
      <c r="AK12" s="779"/>
      <c r="AL12" s="780"/>
      <c r="AM12" s="779"/>
      <c r="AN12" s="780"/>
      <c r="AO12" s="779"/>
      <c r="AP12" s="780"/>
      <c r="AQ12" s="786"/>
      <c r="AR12" s="787"/>
    </row>
    <row r="13" spans="1:44" ht="18.75" customHeight="1" x14ac:dyDescent="0.4">
      <c r="A13" s="789" t="s">
        <v>125</v>
      </c>
      <c r="B13" s="784" t="str">
        <f>"R"&amp;表紙・鑑!S3-1&amp;"年度末職員数"</f>
        <v>R3年度末職員数</v>
      </c>
      <c r="C13" s="772"/>
      <c r="D13" s="772"/>
      <c r="E13" s="772"/>
      <c r="F13" s="772"/>
      <c r="G13" s="772"/>
      <c r="H13" s="772"/>
      <c r="I13" s="772"/>
      <c r="J13" s="773"/>
      <c r="K13" s="784" t="str">
        <f>IF(AND(K7=0,K9=0,K11=0),"",K7+K9-K11)</f>
        <v/>
      </c>
      <c r="L13" s="773"/>
      <c r="M13" s="784" t="str">
        <f>IF(AND(M7=0,M9=0,M11=0),"",M7+M9-M11)</f>
        <v/>
      </c>
      <c r="N13" s="773"/>
      <c r="O13" s="784" t="str">
        <f>IF(AND(O7=0,O9=0,O11=0),"",O7+O9-O11)</f>
        <v/>
      </c>
      <c r="P13" s="773"/>
      <c r="Q13" s="784" t="str">
        <f>IF(AND(Q7=0,Q9=0,Q11=0),"",Q7+Q9-Q11)</f>
        <v/>
      </c>
      <c r="R13" s="773"/>
      <c r="S13" s="784" t="str">
        <f>IF(AND(S7=0,S9=0,S11=0),"",S7+S9-S11)</f>
        <v/>
      </c>
      <c r="T13" s="773"/>
      <c r="U13" s="784" t="str">
        <f>IF(AND(U7=0,U9=0,U11=0),"",U7+U9-U11)</f>
        <v/>
      </c>
      <c r="V13" s="773"/>
      <c r="W13" s="784" t="str">
        <f>IF(AND(W7=0,W9=0,W11=0),"",W7+W9-W11)</f>
        <v/>
      </c>
      <c r="X13" s="773"/>
      <c r="Y13" s="784" t="str">
        <f>IF(AND(Y7=0,Y9=0,Y11=0),"",Y7+Y9-Y11)</f>
        <v/>
      </c>
      <c r="Z13" s="773"/>
      <c r="AA13" s="784" t="str">
        <f>IF(AND(AA7=0,AA9=0,AA11=0),"",AA7+AA9-AA11)</f>
        <v/>
      </c>
      <c r="AB13" s="773"/>
      <c r="AC13" s="784" t="str">
        <f>IF(AND(AC7=0,AC9=0,AC11=0),"",AC7+AC9-AC11)</f>
        <v/>
      </c>
      <c r="AD13" s="773"/>
      <c r="AE13" s="784" t="str">
        <f>IF(SUM(O13:AD14) = 0, "", SUM(O13:AD14))</f>
        <v/>
      </c>
      <c r="AF13" s="773"/>
      <c r="AG13" s="784" t="str">
        <f>IF(AND(AG7=0,AG9=0,AG11=0),"",AG7+AG9-AG11)</f>
        <v/>
      </c>
      <c r="AH13" s="773"/>
      <c r="AI13" s="784" t="str">
        <f>IF(AND(AI7=0,AI9=0,AI11=0),"",AI7+AI9-AI11)</f>
        <v/>
      </c>
      <c r="AJ13" s="773"/>
      <c r="AK13" s="784" t="str">
        <f>IF(AND(AK7=0,AK9=0,AK11=0),"",AK7+AK9-AK11)</f>
        <v/>
      </c>
      <c r="AL13" s="773"/>
      <c r="AM13" s="784" t="str">
        <f>IF(AND(AM7=0,AM9=0,AM11=0),"",AM7+AM9-AM11)</f>
        <v/>
      </c>
      <c r="AN13" s="773"/>
      <c r="AO13" s="784" t="str">
        <f>IF(AND(AO7=0,AO9=0,AO11=0),"",AO7+AO9-AO11)</f>
        <v/>
      </c>
      <c r="AP13" s="773"/>
      <c r="AQ13" s="784" t="str">
        <f>IF(SUM(AE13,AG13,AI13,AM13,AO13,K13,M13) = 0,"",SUM(AE13,AG13,AI13,AM13,AO13,K13,M13))</f>
        <v/>
      </c>
      <c r="AR13" s="785"/>
    </row>
    <row r="14" spans="1:44" ht="18.75" customHeight="1" x14ac:dyDescent="0.4">
      <c r="A14" s="796"/>
      <c r="B14" s="786"/>
      <c r="C14" s="775"/>
      <c r="D14" s="775"/>
      <c r="E14" s="775"/>
      <c r="F14" s="775"/>
      <c r="G14" s="775"/>
      <c r="H14" s="775"/>
      <c r="I14" s="775"/>
      <c r="J14" s="776"/>
      <c r="K14" s="786"/>
      <c r="L14" s="776"/>
      <c r="M14" s="786"/>
      <c r="N14" s="776"/>
      <c r="O14" s="786"/>
      <c r="P14" s="776"/>
      <c r="Q14" s="786"/>
      <c r="R14" s="776"/>
      <c r="S14" s="786"/>
      <c r="T14" s="776"/>
      <c r="U14" s="786"/>
      <c r="V14" s="776"/>
      <c r="W14" s="786"/>
      <c r="X14" s="776"/>
      <c r="Y14" s="786"/>
      <c r="Z14" s="776"/>
      <c r="AA14" s="786"/>
      <c r="AB14" s="776"/>
      <c r="AC14" s="786"/>
      <c r="AD14" s="776"/>
      <c r="AE14" s="786"/>
      <c r="AF14" s="776"/>
      <c r="AG14" s="786"/>
      <c r="AH14" s="776"/>
      <c r="AI14" s="786"/>
      <c r="AJ14" s="776"/>
      <c r="AK14" s="786"/>
      <c r="AL14" s="776"/>
      <c r="AM14" s="786"/>
      <c r="AN14" s="776"/>
      <c r="AO14" s="786"/>
      <c r="AP14" s="776"/>
      <c r="AQ14" s="786"/>
      <c r="AR14" s="787"/>
    </row>
    <row r="15" spans="1:44" ht="18.75" customHeight="1" x14ac:dyDescent="0.4">
      <c r="A15" s="788" t="str">
        <f>"R"&amp;表紙・鑑!S3</f>
        <v>R4</v>
      </c>
      <c r="B15" s="790" t="s">
        <v>121</v>
      </c>
      <c r="C15" s="791"/>
      <c r="D15" s="772" t="s">
        <v>122</v>
      </c>
      <c r="E15" s="772"/>
      <c r="F15" s="772"/>
      <c r="G15" s="772"/>
      <c r="H15" s="772"/>
      <c r="I15" s="772"/>
      <c r="J15" s="773"/>
      <c r="K15" s="777"/>
      <c r="L15" s="778"/>
      <c r="M15" s="777"/>
      <c r="N15" s="778"/>
      <c r="O15" s="777"/>
      <c r="P15" s="778"/>
      <c r="Q15" s="777"/>
      <c r="R15" s="778"/>
      <c r="S15" s="777"/>
      <c r="T15" s="778"/>
      <c r="U15" s="777"/>
      <c r="V15" s="778"/>
      <c r="W15" s="777"/>
      <c r="X15" s="778"/>
      <c r="Y15" s="777"/>
      <c r="Z15" s="778"/>
      <c r="AA15" s="777"/>
      <c r="AB15" s="778"/>
      <c r="AC15" s="777"/>
      <c r="AD15" s="778"/>
      <c r="AE15" s="784" t="str">
        <f>IF(SUM(O15:AD16) = 0, "", SUM(O15:AD16))</f>
        <v/>
      </c>
      <c r="AF15" s="773"/>
      <c r="AG15" s="777"/>
      <c r="AH15" s="778"/>
      <c r="AI15" s="777"/>
      <c r="AJ15" s="778"/>
      <c r="AK15" s="777"/>
      <c r="AL15" s="778"/>
      <c r="AM15" s="777"/>
      <c r="AN15" s="778"/>
      <c r="AO15" s="777"/>
      <c r="AP15" s="778"/>
      <c r="AQ15" s="784" t="str">
        <f>IF(SUM(AE15,AG15,AI15,AM15,AO15,K15,M15) = 0,"",SUM(AE15,AG15,AI15,AM15,AO15,K15,M15))</f>
        <v/>
      </c>
      <c r="AR15" s="785"/>
    </row>
    <row r="16" spans="1:44" ht="18.75" customHeight="1" x14ac:dyDescent="0.4">
      <c r="A16" s="789"/>
      <c r="B16" s="792"/>
      <c r="C16" s="793"/>
      <c r="D16" s="775"/>
      <c r="E16" s="775"/>
      <c r="F16" s="775"/>
      <c r="G16" s="775"/>
      <c r="H16" s="775"/>
      <c r="I16" s="775"/>
      <c r="J16" s="776"/>
      <c r="K16" s="779"/>
      <c r="L16" s="780"/>
      <c r="M16" s="779"/>
      <c r="N16" s="780"/>
      <c r="O16" s="779"/>
      <c r="P16" s="780"/>
      <c r="Q16" s="779"/>
      <c r="R16" s="780"/>
      <c r="S16" s="779"/>
      <c r="T16" s="780"/>
      <c r="U16" s="779"/>
      <c r="V16" s="780"/>
      <c r="W16" s="779"/>
      <c r="X16" s="780"/>
      <c r="Y16" s="779"/>
      <c r="Z16" s="780"/>
      <c r="AA16" s="779"/>
      <c r="AB16" s="780"/>
      <c r="AC16" s="779"/>
      <c r="AD16" s="780"/>
      <c r="AE16" s="786"/>
      <c r="AF16" s="776"/>
      <c r="AG16" s="779"/>
      <c r="AH16" s="780"/>
      <c r="AI16" s="779"/>
      <c r="AJ16" s="780"/>
      <c r="AK16" s="779"/>
      <c r="AL16" s="780"/>
      <c r="AM16" s="779"/>
      <c r="AN16" s="780"/>
      <c r="AO16" s="779"/>
      <c r="AP16" s="780"/>
      <c r="AQ16" s="786"/>
      <c r="AR16" s="787"/>
    </row>
    <row r="17" spans="1:44" ht="18.75" customHeight="1" x14ac:dyDescent="0.4">
      <c r="A17" s="789" t="s">
        <v>123</v>
      </c>
      <c r="B17" s="792"/>
      <c r="C17" s="793"/>
      <c r="D17" s="772" t="s">
        <v>124</v>
      </c>
      <c r="E17" s="772"/>
      <c r="F17" s="772"/>
      <c r="G17" s="772"/>
      <c r="H17" s="772"/>
      <c r="I17" s="772"/>
      <c r="J17" s="773"/>
      <c r="K17" s="777"/>
      <c r="L17" s="778"/>
      <c r="M17" s="777"/>
      <c r="N17" s="778"/>
      <c r="O17" s="777"/>
      <c r="P17" s="778"/>
      <c r="Q17" s="777"/>
      <c r="R17" s="778"/>
      <c r="S17" s="777"/>
      <c r="T17" s="778"/>
      <c r="U17" s="777"/>
      <c r="V17" s="778"/>
      <c r="W17" s="777"/>
      <c r="X17" s="778"/>
      <c r="Y17" s="777"/>
      <c r="Z17" s="778"/>
      <c r="AA17" s="777"/>
      <c r="AB17" s="778"/>
      <c r="AC17" s="777"/>
      <c r="AD17" s="778"/>
      <c r="AE17" s="784" t="str">
        <f>IF(SUM(O17:AD18) = 0, "", SUM(O17:AD18))</f>
        <v/>
      </c>
      <c r="AF17" s="773"/>
      <c r="AG17" s="777"/>
      <c r="AH17" s="778"/>
      <c r="AI17" s="777"/>
      <c r="AJ17" s="778"/>
      <c r="AK17" s="777"/>
      <c r="AL17" s="778"/>
      <c r="AM17" s="777"/>
      <c r="AN17" s="778"/>
      <c r="AO17" s="777"/>
      <c r="AP17" s="778"/>
      <c r="AQ17" s="784" t="str">
        <f>IF(SUM(AE17,AG17,AI17,AM17,AO17,K17,M17) = 0,"",SUM(AE17,AG17,AI17,AM17,AO17,K17,M17))</f>
        <v/>
      </c>
      <c r="AR17" s="785"/>
    </row>
    <row r="18" spans="1:44" ht="18.75" customHeight="1" x14ac:dyDescent="0.4">
      <c r="A18" s="789"/>
      <c r="B18" s="794"/>
      <c r="C18" s="795"/>
      <c r="D18" s="775"/>
      <c r="E18" s="775"/>
      <c r="F18" s="775"/>
      <c r="G18" s="775"/>
      <c r="H18" s="775"/>
      <c r="I18" s="775"/>
      <c r="J18" s="776"/>
      <c r="K18" s="779"/>
      <c r="L18" s="780"/>
      <c r="M18" s="779"/>
      <c r="N18" s="780"/>
      <c r="O18" s="779"/>
      <c r="P18" s="780"/>
      <c r="Q18" s="779"/>
      <c r="R18" s="780"/>
      <c r="S18" s="779"/>
      <c r="T18" s="780"/>
      <c r="U18" s="779"/>
      <c r="V18" s="780"/>
      <c r="W18" s="779"/>
      <c r="X18" s="780"/>
      <c r="Y18" s="779"/>
      <c r="Z18" s="780"/>
      <c r="AA18" s="779"/>
      <c r="AB18" s="780"/>
      <c r="AC18" s="779"/>
      <c r="AD18" s="780"/>
      <c r="AE18" s="786"/>
      <c r="AF18" s="776"/>
      <c r="AG18" s="779"/>
      <c r="AH18" s="780"/>
      <c r="AI18" s="779"/>
      <c r="AJ18" s="780"/>
      <c r="AK18" s="779"/>
      <c r="AL18" s="780"/>
      <c r="AM18" s="779"/>
      <c r="AN18" s="780"/>
      <c r="AO18" s="779"/>
      <c r="AP18" s="780"/>
      <c r="AQ18" s="786"/>
      <c r="AR18" s="787"/>
    </row>
    <row r="19" spans="1:44" ht="18.75" customHeight="1" x14ac:dyDescent="0.4">
      <c r="A19" s="789" t="s">
        <v>125</v>
      </c>
      <c r="B19" s="102"/>
      <c r="C19" s="799"/>
      <c r="D19" s="800"/>
      <c r="E19" s="802" t="s">
        <v>16</v>
      </c>
      <c r="F19" s="804"/>
      <c r="G19" s="804"/>
      <c r="H19" s="806" t="s">
        <v>126</v>
      </c>
      <c r="I19" s="806"/>
      <c r="J19" s="806"/>
      <c r="K19" s="757" t="str">
        <f>IF(ISERROR(K13+K15-K17),IF(K13="",IF(AND(K15=0,K17=0),"",K15-K17),K13),K13+K15-K17)</f>
        <v/>
      </c>
      <c r="L19" s="757"/>
      <c r="M19" s="757" t="str">
        <f>IF(ISERROR(M13+M15-M17),IF(M13="",IF(AND(M15=0,M17=0),"",M15-M17),M13),M13+M15-M17)</f>
        <v/>
      </c>
      <c r="N19" s="757"/>
      <c r="O19" s="757" t="str">
        <f>IF(ISERROR(O13+O15-O17),IF(O13="",IF(AND(O15=0,O17=0),"",O15-O17),O13),O13+O15-O17)</f>
        <v/>
      </c>
      <c r="P19" s="757"/>
      <c r="Q19" s="757" t="str">
        <f>IF(ISERROR(Q13+Q15-Q17),IF(Q13="",IF(AND(Q15=0,Q17=0),"",Q15-Q17),Q13),Q13+Q15-Q17)</f>
        <v/>
      </c>
      <c r="R19" s="757"/>
      <c r="S19" s="757" t="str">
        <f>IF(ISERROR(S13+S15-S17),IF(S13="",IF(AND(S15=0,S17=0),"",S15-S17),S13),S13+S15-S17)</f>
        <v/>
      </c>
      <c r="T19" s="757"/>
      <c r="U19" s="757" t="str">
        <f>IF(ISERROR(U13+U15-U17),IF(U13="",IF(AND(U15=0,U17=0),"",U15-U17),U13),U13+U15-U17)</f>
        <v/>
      </c>
      <c r="V19" s="757"/>
      <c r="W19" s="757" t="str">
        <f>IF(ISERROR(W13+W15-W17),IF(W13="",IF(AND(W15=0,W17=0),"",W15-W17),W13),W13+W15-W17)</f>
        <v/>
      </c>
      <c r="X19" s="757"/>
      <c r="Y19" s="757" t="str">
        <f>IF(ISERROR(Y13+Y15-Y17),IF(Y13="",IF(AND(Y15=0,Y17=0),"",Y15-Y17),Y13),Y13+Y15-Y17)</f>
        <v/>
      </c>
      <c r="Z19" s="757"/>
      <c r="AA19" s="757" t="str">
        <f>IF(ISERROR(AA13+AA15-AA17),IF(AA13="",IF(AND(AA15=0,AA17=0),"",AA15-AA17),AA13),AA13+AA15-AA17)</f>
        <v/>
      </c>
      <c r="AB19" s="757"/>
      <c r="AC19" s="757" t="str">
        <f>IF(ISERROR(AC13+AC15-AC17),IF(AC13="",IF(AND(AC15=0,AC17=0),"",AC15-AC17),AC13),AC13+AC15-AC17)</f>
        <v/>
      </c>
      <c r="AD19" s="757"/>
      <c r="AE19" s="784" t="str">
        <f>IF(SUM(O19:AD20) = 0, "", SUM(O19:AD20))</f>
        <v/>
      </c>
      <c r="AF19" s="773"/>
      <c r="AG19" s="757" t="str">
        <f>IF(ISERROR(AG13+AG15-AG17),IF(AG13="",IF(AND(AG15=0,AG17=0),"",AG15-AG17),AG13),AG13+AG15-AG17)</f>
        <v/>
      </c>
      <c r="AH19" s="757"/>
      <c r="AI19" s="757" t="str">
        <f>IF(ISERROR(AI13+AI15-AI17),IF(AI13="",IF(AND(AI15=0,AI17=0),"",AI15-AI17),AI13),AI13+AI15-AI17)</f>
        <v/>
      </c>
      <c r="AJ19" s="757"/>
      <c r="AK19" s="757" t="str">
        <f>IF(ISERROR(AK13+AK15-AK17),IF(AK13="",IF(AND(AK15=0,AK17=0),"",AK15-AK17),AK13),AK13+AK15-AK17)</f>
        <v/>
      </c>
      <c r="AL19" s="757"/>
      <c r="AM19" s="757" t="str">
        <f>IF(ISERROR(AM13+AM15-AM17),IF(AM13="",IF(AND(AM15=0,AM17=0),"",AM15-AM17),AM13),AM13+AM15-AM17)</f>
        <v/>
      </c>
      <c r="AN19" s="757"/>
      <c r="AO19" s="757" t="str">
        <f>IF(ISERROR(AO13+AO15-AO17),IF(AO13="",IF(AND(AO15=0,AO17=0),"",AO15-AO17),AO13),AO13+AO15-AO17)</f>
        <v/>
      </c>
      <c r="AP19" s="757"/>
      <c r="AQ19" s="784" t="str">
        <f>IF(SUM(AE19,AG19,AI19,AM19,AO19,K19,M19) = 0,"",SUM(AE19,AG19,AI19,AM19,AO19,K19,M19))</f>
        <v/>
      </c>
      <c r="AR19" s="785"/>
    </row>
    <row r="20" spans="1:44" ht="18.75" customHeight="1" thickBot="1" x14ac:dyDescent="0.45">
      <c r="A20" s="798"/>
      <c r="B20" s="75"/>
      <c r="C20" s="801"/>
      <c r="D20" s="801"/>
      <c r="E20" s="803"/>
      <c r="F20" s="805"/>
      <c r="G20" s="805"/>
      <c r="H20" s="807"/>
      <c r="I20" s="807"/>
      <c r="J20" s="807"/>
      <c r="K20" s="797"/>
      <c r="L20" s="797"/>
      <c r="M20" s="797"/>
      <c r="N20" s="797"/>
      <c r="O20" s="797"/>
      <c r="P20" s="797"/>
      <c r="Q20" s="797"/>
      <c r="R20" s="797"/>
      <c r="S20" s="797"/>
      <c r="T20" s="797"/>
      <c r="U20" s="797"/>
      <c r="V20" s="797"/>
      <c r="W20" s="797"/>
      <c r="X20" s="797"/>
      <c r="Y20" s="797"/>
      <c r="Z20" s="797"/>
      <c r="AA20" s="797"/>
      <c r="AB20" s="797"/>
      <c r="AC20" s="797"/>
      <c r="AD20" s="797"/>
      <c r="AE20" s="812"/>
      <c r="AF20" s="819"/>
      <c r="AG20" s="797"/>
      <c r="AH20" s="797"/>
      <c r="AI20" s="797"/>
      <c r="AJ20" s="797"/>
      <c r="AK20" s="797"/>
      <c r="AL20" s="797"/>
      <c r="AM20" s="797"/>
      <c r="AN20" s="797"/>
      <c r="AO20" s="797"/>
      <c r="AP20" s="797"/>
      <c r="AQ20" s="812"/>
      <c r="AR20" s="813"/>
    </row>
    <row r="21" spans="1:44" ht="18.75" customHeight="1" x14ac:dyDescent="0.4">
      <c r="A21" s="76" t="s">
        <v>77</v>
      </c>
      <c r="B21" s="72" t="s">
        <v>823</v>
      </c>
    </row>
    <row r="22" spans="1:44" ht="18.75" customHeight="1" x14ac:dyDescent="0.4">
      <c r="A22" s="72"/>
      <c r="B22" s="72" t="s">
        <v>127</v>
      </c>
    </row>
    <row r="23" spans="1:44" ht="18.75" customHeight="1" x14ac:dyDescent="0.4">
      <c r="A23" s="72"/>
      <c r="B23" s="72" t="s">
        <v>824</v>
      </c>
    </row>
    <row r="24" spans="1:44" ht="18.75" customHeight="1" x14ac:dyDescent="0.4">
      <c r="A24" s="72"/>
      <c r="B24" s="72" t="s">
        <v>128</v>
      </c>
    </row>
    <row r="25" spans="1:44" ht="18.75" customHeight="1" x14ac:dyDescent="0.4">
      <c r="A25" s="72"/>
      <c r="B25" s="72" t="s">
        <v>129</v>
      </c>
    </row>
    <row r="26" spans="1:44" ht="18.75" customHeight="1" x14ac:dyDescent="0.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row>
    <row r="27" spans="1:44" ht="18.75" customHeight="1" thickBot="1" x14ac:dyDescent="0.45">
      <c r="A27" s="72" t="str">
        <f>"（２）退職者の状況（令和"&amp;表紙・鑑!S3-1&amp;"年4月1日以降）"</f>
        <v>（２）退職者の状況（令和3年4月1日以降）</v>
      </c>
    </row>
    <row r="28" spans="1:44" ht="18.75" customHeight="1" x14ac:dyDescent="0.4">
      <c r="A28" s="814" t="s">
        <v>130</v>
      </c>
      <c r="B28" s="815"/>
      <c r="C28" s="815"/>
      <c r="D28" s="816"/>
      <c r="E28" s="817" t="s">
        <v>131</v>
      </c>
      <c r="F28" s="815"/>
      <c r="G28" s="816"/>
      <c r="H28" s="817" t="s">
        <v>132</v>
      </c>
      <c r="I28" s="815"/>
      <c r="J28" s="815"/>
      <c r="K28" s="816"/>
      <c r="L28" s="817" t="s">
        <v>133</v>
      </c>
      <c r="M28" s="815"/>
      <c r="N28" s="818"/>
      <c r="O28" s="814" t="s">
        <v>130</v>
      </c>
      <c r="P28" s="815"/>
      <c r="Q28" s="815"/>
      <c r="R28" s="816"/>
      <c r="S28" s="817" t="s">
        <v>131</v>
      </c>
      <c r="T28" s="815"/>
      <c r="U28" s="816"/>
      <c r="V28" s="817" t="s">
        <v>132</v>
      </c>
      <c r="W28" s="815"/>
      <c r="X28" s="815"/>
      <c r="Y28" s="816"/>
      <c r="Z28" s="817" t="s">
        <v>133</v>
      </c>
      <c r="AA28" s="815"/>
      <c r="AB28" s="818"/>
      <c r="AC28" s="814" t="s">
        <v>130</v>
      </c>
      <c r="AD28" s="815"/>
      <c r="AE28" s="815"/>
      <c r="AF28" s="816"/>
      <c r="AG28" s="817" t="s">
        <v>131</v>
      </c>
      <c r="AH28" s="815"/>
      <c r="AI28" s="816"/>
      <c r="AJ28" s="817" t="s">
        <v>132</v>
      </c>
      <c r="AK28" s="815"/>
      <c r="AL28" s="815"/>
      <c r="AM28" s="816"/>
      <c r="AN28" s="817" t="s">
        <v>133</v>
      </c>
      <c r="AO28" s="815"/>
      <c r="AP28" s="821"/>
    </row>
    <row r="29" spans="1:44" ht="18.75" customHeight="1" x14ac:dyDescent="0.4">
      <c r="A29" s="808"/>
      <c r="B29" s="809"/>
      <c r="C29" s="809"/>
      <c r="D29" s="78" t="s">
        <v>15</v>
      </c>
      <c r="E29" s="810"/>
      <c r="F29" s="769"/>
      <c r="G29" s="769"/>
      <c r="H29" s="769"/>
      <c r="I29" s="769"/>
      <c r="J29" s="769"/>
      <c r="K29" s="769"/>
      <c r="L29" s="769"/>
      <c r="M29" s="769"/>
      <c r="N29" s="811"/>
      <c r="O29" s="777"/>
      <c r="P29" s="809"/>
      <c r="Q29" s="809"/>
      <c r="R29" s="78" t="s">
        <v>15</v>
      </c>
      <c r="S29" s="769"/>
      <c r="T29" s="769"/>
      <c r="U29" s="769"/>
      <c r="V29" s="769"/>
      <c r="W29" s="769"/>
      <c r="X29" s="769"/>
      <c r="Y29" s="769"/>
      <c r="Z29" s="769"/>
      <c r="AA29" s="769"/>
      <c r="AB29" s="811"/>
      <c r="AC29" s="777"/>
      <c r="AD29" s="809"/>
      <c r="AE29" s="809"/>
      <c r="AF29" s="78" t="s">
        <v>15</v>
      </c>
      <c r="AG29" s="769"/>
      <c r="AH29" s="769"/>
      <c r="AI29" s="769"/>
      <c r="AJ29" s="769"/>
      <c r="AK29" s="769"/>
      <c r="AL29" s="769"/>
      <c r="AM29" s="769"/>
      <c r="AN29" s="769"/>
      <c r="AO29" s="769"/>
      <c r="AP29" s="820"/>
      <c r="AQ29" s="79"/>
      <c r="AR29" s="79"/>
    </row>
    <row r="30" spans="1:44" ht="18.75" customHeight="1" x14ac:dyDescent="0.4">
      <c r="A30" s="80"/>
      <c r="B30" s="81" t="s">
        <v>16</v>
      </c>
      <c r="C30" s="82"/>
      <c r="D30" s="83" t="s">
        <v>29</v>
      </c>
      <c r="E30" s="810"/>
      <c r="F30" s="769"/>
      <c r="G30" s="769"/>
      <c r="H30" s="769"/>
      <c r="I30" s="769"/>
      <c r="J30" s="769"/>
      <c r="K30" s="769"/>
      <c r="L30" s="769"/>
      <c r="M30" s="769"/>
      <c r="N30" s="811"/>
      <c r="O30" s="84"/>
      <c r="P30" s="81" t="s">
        <v>16</v>
      </c>
      <c r="Q30" s="82"/>
      <c r="R30" s="83" t="s">
        <v>29</v>
      </c>
      <c r="S30" s="769"/>
      <c r="T30" s="769"/>
      <c r="U30" s="769"/>
      <c r="V30" s="769"/>
      <c r="W30" s="769"/>
      <c r="X30" s="769"/>
      <c r="Y30" s="769"/>
      <c r="Z30" s="769"/>
      <c r="AA30" s="769"/>
      <c r="AB30" s="811"/>
      <c r="AC30" s="84"/>
      <c r="AD30" s="81" t="s">
        <v>16</v>
      </c>
      <c r="AE30" s="82"/>
      <c r="AF30" s="83" t="s">
        <v>29</v>
      </c>
      <c r="AG30" s="769"/>
      <c r="AH30" s="769"/>
      <c r="AI30" s="769"/>
      <c r="AJ30" s="769"/>
      <c r="AK30" s="769"/>
      <c r="AL30" s="769"/>
      <c r="AM30" s="769"/>
      <c r="AN30" s="769"/>
      <c r="AO30" s="769"/>
      <c r="AP30" s="820"/>
      <c r="AQ30" s="79"/>
      <c r="AR30" s="79"/>
    </row>
    <row r="31" spans="1:44" ht="18.75" customHeight="1" x14ac:dyDescent="0.4">
      <c r="A31" s="808"/>
      <c r="B31" s="809"/>
      <c r="C31" s="809"/>
      <c r="D31" s="78" t="s">
        <v>15</v>
      </c>
      <c r="E31" s="769"/>
      <c r="F31" s="769"/>
      <c r="G31" s="769"/>
      <c r="H31" s="769"/>
      <c r="I31" s="769"/>
      <c r="J31" s="769"/>
      <c r="K31" s="769"/>
      <c r="L31" s="769"/>
      <c r="M31" s="769"/>
      <c r="N31" s="811"/>
      <c r="O31" s="777"/>
      <c r="P31" s="809"/>
      <c r="Q31" s="809"/>
      <c r="R31" s="78" t="s">
        <v>15</v>
      </c>
      <c r="S31" s="769"/>
      <c r="T31" s="769"/>
      <c r="U31" s="769"/>
      <c r="V31" s="769"/>
      <c r="W31" s="769"/>
      <c r="X31" s="769"/>
      <c r="Y31" s="769"/>
      <c r="Z31" s="769"/>
      <c r="AA31" s="769"/>
      <c r="AB31" s="811"/>
      <c r="AC31" s="777"/>
      <c r="AD31" s="809"/>
      <c r="AE31" s="809"/>
      <c r="AF31" s="78" t="s">
        <v>15</v>
      </c>
      <c r="AG31" s="769"/>
      <c r="AH31" s="769"/>
      <c r="AI31" s="769"/>
      <c r="AJ31" s="769"/>
      <c r="AK31" s="769"/>
      <c r="AL31" s="769"/>
      <c r="AM31" s="769"/>
      <c r="AN31" s="769"/>
      <c r="AO31" s="769"/>
      <c r="AP31" s="820"/>
      <c r="AQ31" s="79"/>
      <c r="AR31" s="79"/>
    </row>
    <row r="32" spans="1:44" ht="18.75" customHeight="1" x14ac:dyDescent="0.4">
      <c r="A32" s="80"/>
      <c r="B32" s="81" t="s">
        <v>16</v>
      </c>
      <c r="C32" s="82"/>
      <c r="D32" s="83" t="s">
        <v>29</v>
      </c>
      <c r="E32" s="769"/>
      <c r="F32" s="769"/>
      <c r="G32" s="769"/>
      <c r="H32" s="769"/>
      <c r="I32" s="769"/>
      <c r="J32" s="769"/>
      <c r="K32" s="769"/>
      <c r="L32" s="769"/>
      <c r="M32" s="769"/>
      <c r="N32" s="811"/>
      <c r="O32" s="84"/>
      <c r="P32" s="81" t="s">
        <v>16</v>
      </c>
      <c r="Q32" s="82"/>
      <c r="R32" s="83" t="s">
        <v>29</v>
      </c>
      <c r="S32" s="769"/>
      <c r="T32" s="769"/>
      <c r="U32" s="769"/>
      <c r="V32" s="769"/>
      <c r="W32" s="769"/>
      <c r="X32" s="769"/>
      <c r="Y32" s="769"/>
      <c r="Z32" s="769"/>
      <c r="AA32" s="769"/>
      <c r="AB32" s="811"/>
      <c r="AC32" s="84"/>
      <c r="AD32" s="81" t="s">
        <v>16</v>
      </c>
      <c r="AE32" s="82"/>
      <c r="AF32" s="83" t="s">
        <v>29</v>
      </c>
      <c r="AG32" s="769"/>
      <c r="AH32" s="769"/>
      <c r="AI32" s="769"/>
      <c r="AJ32" s="769"/>
      <c r="AK32" s="769"/>
      <c r="AL32" s="769"/>
      <c r="AM32" s="769"/>
      <c r="AN32" s="769"/>
      <c r="AO32" s="769"/>
      <c r="AP32" s="820"/>
      <c r="AQ32" s="79"/>
      <c r="AR32" s="79"/>
    </row>
    <row r="33" spans="1:52" ht="18.75" customHeight="1" x14ac:dyDescent="0.4">
      <c r="A33" s="808"/>
      <c r="B33" s="809"/>
      <c r="C33" s="809"/>
      <c r="D33" s="78" t="s">
        <v>15</v>
      </c>
      <c r="E33" s="769"/>
      <c r="F33" s="769"/>
      <c r="G33" s="769"/>
      <c r="H33" s="769"/>
      <c r="I33" s="769"/>
      <c r="J33" s="769"/>
      <c r="K33" s="769"/>
      <c r="L33" s="769"/>
      <c r="M33" s="769"/>
      <c r="N33" s="811"/>
      <c r="O33" s="777"/>
      <c r="P33" s="809"/>
      <c r="Q33" s="809"/>
      <c r="R33" s="78" t="s">
        <v>15</v>
      </c>
      <c r="S33" s="769"/>
      <c r="T33" s="769"/>
      <c r="U33" s="769"/>
      <c r="V33" s="769"/>
      <c r="W33" s="769"/>
      <c r="X33" s="769"/>
      <c r="Y33" s="769"/>
      <c r="Z33" s="769"/>
      <c r="AA33" s="769"/>
      <c r="AB33" s="811"/>
      <c r="AC33" s="777"/>
      <c r="AD33" s="809"/>
      <c r="AE33" s="809"/>
      <c r="AF33" s="78" t="s">
        <v>15</v>
      </c>
      <c r="AG33" s="769"/>
      <c r="AH33" s="769"/>
      <c r="AI33" s="769"/>
      <c r="AJ33" s="769"/>
      <c r="AK33" s="769"/>
      <c r="AL33" s="769"/>
      <c r="AM33" s="769"/>
      <c r="AN33" s="769"/>
      <c r="AO33" s="769"/>
      <c r="AP33" s="820"/>
      <c r="AQ33" s="79"/>
      <c r="AR33" s="79"/>
    </row>
    <row r="34" spans="1:52" ht="18.75" customHeight="1" x14ac:dyDescent="0.4">
      <c r="A34" s="80"/>
      <c r="B34" s="81" t="s">
        <v>16</v>
      </c>
      <c r="C34" s="82"/>
      <c r="D34" s="83" t="s">
        <v>29</v>
      </c>
      <c r="E34" s="769"/>
      <c r="F34" s="769"/>
      <c r="G34" s="769"/>
      <c r="H34" s="769"/>
      <c r="I34" s="769"/>
      <c r="J34" s="769"/>
      <c r="K34" s="769"/>
      <c r="L34" s="769"/>
      <c r="M34" s="769"/>
      <c r="N34" s="811"/>
      <c r="O34" s="84"/>
      <c r="P34" s="81" t="s">
        <v>16</v>
      </c>
      <c r="Q34" s="82"/>
      <c r="R34" s="83" t="s">
        <v>29</v>
      </c>
      <c r="S34" s="769"/>
      <c r="T34" s="769"/>
      <c r="U34" s="769"/>
      <c r="V34" s="769"/>
      <c r="W34" s="769"/>
      <c r="X34" s="769"/>
      <c r="Y34" s="769"/>
      <c r="Z34" s="769"/>
      <c r="AA34" s="769"/>
      <c r="AB34" s="811"/>
      <c r="AC34" s="84"/>
      <c r="AD34" s="81" t="s">
        <v>16</v>
      </c>
      <c r="AE34" s="82"/>
      <c r="AF34" s="83" t="s">
        <v>29</v>
      </c>
      <c r="AG34" s="769"/>
      <c r="AH34" s="769"/>
      <c r="AI34" s="769"/>
      <c r="AJ34" s="769"/>
      <c r="AK34" s="769"/>
      <c r="AL34" s="769"/>
      <c r="AM34" s="769"/>
      <c r="AN34" s="769"/>
      <c r="AO34" s="769"/>
      <c r="AP34" s="820"/>
      <c r="AQ34" s="79"/>
      <c r="AR34" s="79"/>
    </row>
    <row r="35" spans="1:52" ht="18.75" customHeight="1" x14ac:dyDescent="0.4">
      <c r="A35" s="808"/>
      <c r="B35" s="809"/>
      <c r="C35" s="809"/>
      <c r="D35" s="78" t="s">
        <v>15</v>
      </c>
      <c r="E35" s="769"/>
      <c r="F35" s="769"/>
      <c r="G35" s="769"/>
      <c r="H35" s="769"/>
      <c r="I35" s="769"/>
      <c r="J35" s="769"/>
      <c r="K35" s="769"/>
      <c r="L35" s="769"/>
      <c r="M35" s="769"/>
      <c r="N35" s="811"/>
      <c r="O35" s="777"/>
      <c r="P35" s="809"/>
      <c r="Q35" s="809"/>
      <c r="R35" s="78" t="s">
        <v>15</v>
      </c>
      <c r="S35" s="769"/>
      <c r="T35" s="769"/>
      <c r="U35" s="769"/>
      <c r="V35" s="769"/>
      <c r="W35" s="769"/>
      <c r="X35" s="769"/>
      <c r="Y35" s="769"/>
      <c r="Z35" s="769"/>
      <c r="AA35" s="769"/>
      <c r="AB35" s="811"/>
      <c r="AC35" s="777"/>
      <c r="AD35" s="809"/>
      <c r="AE35" s="809"/>
      <c r="AF35" s="78" t="s">
        <v>15</v>
      </c>
      <c r="AG35" s="769"/>
      <c r="AH35" s="769"/>
      <c r="AI35" s="769"/>
      <c r="AJ35" s="769"/>
      <c r="AK35" s="769"/>
      <c r="AL35" s="769"/>
      <c r="AM35" s="769"/>
      <c r="AN35" s="769"/>
      <c r="AO35" s="769"/>
      <c r="AP35" s="820"/>
      <c r="AQ35" s="79"/>
      <c r="AR35" s="79"/>
    </row>
    <row r="36" spans="1:52" ht="18.75" customHeight="1" x14ac:dyDescent="0.4">
      <c r="A36" s="80"/>
      <c r="B36" s="81" t="s">
        <v>16</v>
      </c>
      <c r="C36" s="82"/>
      <c r="D36" s="83" t="s">
        <v>29</v>
      </c>
      <c r="E36" s="769"/>
      <c r="F36" s="769"/>
      <c r="G36" s="769"/>
      <c r="H36" s="769"/>
      <c r="I36" s="769"/>
      <c r="J36" s="769"/>
      <c r="K36" s="769"/>
      <c r="L36" s="769"/>
      <c r="M36" s="769"/>
      <c r="N36" s="811"/>
      <c r="O36" s="84"/>
      <c r="P36" s="81" t="s">
        <v>16</v>
      </c>
      <c r="Q36" s="82"/>
      <c r="R36" s="83" t="s">
        <v>29</v>
      </c>
      <c r="S36" s="769"/>
      <c r="T36" s="769"/>
      <c r="U36" s="769"/>
      <c r="V36" s="769"/>
      <c r="W36" s="769"/>
      <c r="X36" s="769"/>
      <c r="Y36" s="769"/>
      <c r="Z36" s="769"/>
      <c r="AA36" s="769"/>
      <c r="AB36" s="811"/>
      <c r="AC36" s="84"/>
      <c r="AD36" s="81" t="s">
        <v>16</v>
      </c>
      <c r="AE36" s="82"/>
      <c r="AF36" s="83" t="s">
        <v>29</v>
      </c>
      <c r="AG36" s="769"/>
      <c r="AH36" s="769"/>
      <c r="AI36" s="769"/>
      <c r="AJ36" s="769"/>
      <c r="AK36" s="769"/>
      <c r="AL36" s="769"/>
      <c r="AM36" s="769"/>
      <c r="AN36" s="769"/>
      <c r="AO36" s="769"/>
      <c r="AP36" s="820"/>
      <c r="AQ36" s="79"/>
      <c r="AR36" s="79"/>
    </row>
    <row r="37" spans="1:52" ht="18.75" customHeight="1" x14ac:dyDescent="0.4">
      <c r="A37" s="808"/>
      <c r="B37" s="809"/>
      <c r="C37" s="809"/>
      <c r="D37" s="78" t="s">
        <v>15</v>
      </c>
      <c r="E37" s="769"/>
      <c r="F37" s="769"/>
      <c r="G37" s="769"/>
      <c r="H37" s="769"/>
      <c r="I37" s="769"/>
      <c r="J37" s="769"/>
      <c r="K37" s="769"/>
      <c r="L37" s="769"/>
      <c r="M37" s="769"/>
      <c r="N37" s="811"/>
      <c r="O37" s="777"/>
      <c r="P37" s="809"/>
      <c r="Q37" s="809"/>
      <c r="R37" s="78" t="s">
        <v>15</v>
      </c>
      <c r="S37" s="769"/>
      <c r="T37" s="769"/>
      <c r="U37" s="769"/>
      <c r="V37" s="769"/>
      <c r="W37" s="769"/>
      <c r="X37" s="769"/>
      <c r="Y37" s="769"/>
      <c r="Z37" s="769"/>
      <c r="AA37" s="769"/>
      <c r="AB37" s="811"/>
      <c r="AC37" s="777"/>
      <c r="AD37" s="809"/>
      <c r="AE37" s="809"/>
      <c r="AF37" s="78" t="s">
        <v>15</v>
      </c>
      <c r="AG37" s="769"/>
      <c r="AH37" s="769"/>
      <c r="AI37" s="769"/>
      <c r="AJ37" s="769"/>
      <c r="AK37" s="769"/>
      <c r="AL37" s="769"/>
      <c r="AM37" s="769"/>
      <c r="AN37" s="769"/>
      <c r="AO37" s="769"/>
      <c r="AP37" s="820"/>
      <c r="AQ37" s="79"/>
      <c r="AR37" s="79"/>
    </row>
    <row r="38" spans="1:52" ht="18.75" customHeight="1" x14ac:dyDescent="0.4">
      <c r="A38" s="80"/>
      <c r="B38" s="81" t="s">
        <v>16</v>
      </c>
      <c r="C38" s="82"/>
      <c r="D38" s="83" t="s">
        <v>29</v>
      </c>
      <c r="E38" s="769"/>
      <c r="F38" s="769"/>
      <c r="G38" s="769"/>
      <c r="H38" s="769"/>
      <c r="I38" s="769"/>
      <c r="J38" s="769"/>
      <c r="K38" s="769"/>
      <c r="L38" s="769"/>
      <c r="M38" s="769"/>
      <c r="N38" s="811"/>
      <c r="O38" s="84"/>
      <c r="P38" s="81" t="s">
        <v>16</v>
      </c>
      <c r="Q38" s="82"/>
      <c r="R38" s="83" t="s">
        <v>29</v>
      </c>
      <c r="S38" s="769"/>
      <c r="T38" s="769"/>
      <c r="U38" s="769"/>
      <c r="V38" s="769"/>
      <c r="W38" s="769"/>
      <c r="X38" s="769"/>
      <c r="Y38" s="769"/>
      <c r="Z38" s="769"/>
      <c r="AA38" s="769"/>
      <c r="AB38" s="811"/>
      <c r="AC38" s="84"/>
      <c r="AD38" s="81" t="s">
        <v>16</v>
      </c>
      <c r="AE38" s="82"/>
      <c r="AF38" s="83" t="s">
        <v>29</v>
      </c>
      <c r="AG38" s="769"/>
      <c r="AH38" s="769"/>
      <c r="AI38" s="769"/>
      <c r="AJ38" s="769"/>
      <c r="AK38" s="769"/>
      <c r="AL38" s="769"/>
      <c r="AM38" s="769"/>
      <c r="AN38" s="769"/>
      <c r="AO38" s="769"/>
      <c r="AP38" s="820"/>
      <c r="AQ38" s="79"/>
      <c r="AR38" s="79"/>
    </row>
    <row r="39" spans="1:52" ht="18.75" customHeight="1" x14ac:dyDescent="0.4">
      <c r="A39" s="808"/>
      <c r="B39" s="809"/>
      <c r="C39" s="809"/>
      <c r="D39" s="78" t="s">
        <v>15</v>
      </c>
      <c r="E39" s="769"/>
      <c r="F39" s="769"/>
      <c r="G39" s="769"/>
      <c r="H39" s="769"/>
      <c r="I39" s="769"/>
      <c r="J39" s="769"/>
      <c r="K39" s="769"/>
      <c r="L39" s="769"/>
      <c r="M39" s="769"/>
      <c r="N39" s="811"/>
      <c r="O39" s="777"/>
      <c r="P39" s="809"/>
      <c r="Q39" s="809"/>
      <c r="R39" s="78" t="s">
        <v>15</v>
      </c>
      <c r="S39" s="769"/>
      <c r="T39" s="769"/>
      <c r="U39" s="769"/>
      <c r="V39" s="769"/>
      <c r="W39" s="769"/>
      <c r="X39" s="769"/>
      <c r="Y39" s="769"/>
      <c r="Z39" s="769"/>
      <c r="AA39" s="769"/>
      <c r="AB39" s="811"/>
      <c r="AC39" s="777"/>
      <c r="AD39" s="809"/>
      <c r="AE39" s="809"/>
      <c r="AF39" s="78" t="s">
        <v>15</v>
      </c>
      <c r="AG39" s="769"/>
      <c r="AH39" s="769"/>
      <c r="AI39" s="769"/>
      <c r="AJ39" s="769"/>
      <c r="AK39" s="769"/>
      <c r="AL39" s="769"/>
      <c r="AM39" s="769"/>
      <c r="AN39" s="769"/>
      <c r="AO39" s="769"/>
      <c r="AP39" s="820"/>
      <c r="AQ39" s="79"/>
      <c r="AR39" s="79"/>
    </row>
    <row r="40" spans="1:52" ht="18.75" customHeight="1" thickBot="1" x14ac:dyDescent="0.45">
      <c r="A40" s="85"/>
      <c r="B40" s="86" t="s">
        <v>16</v>
      </c>
      <c r="C40" s="87"/>
      <c r="D40" s="88" t="s">
        <v>29</v>
      </c>
      <c r="E40" s="822"/>
      <c r="F40" s="822"/>
      <c r="G40" s="822"/>
      <c r="H40" s="822"/>
      <c r="I40" s="822"/>
      <c r="J40" s="822"/>
      <c r="K40" s="822"/>
      <c r="L40" s="822"/>
      <c r="M40" s="822"/>
      <c r="N40" s="823"/>
      <c r="O40" s="89"/>
      <c r="P40" s="86" t="s">
        <v>16</v>
      </c>
      <c r="Q40" s="87"/>
      <c r="R40" s="88" t="s">
        <v>29</v>
      </c>
      <c r="S40" s="822"/>
      <c r="T40" s="822"/>
      <c r="U40" s="822"/>
      <c r="V40" s="822"/>
      <c r="W40" s="822"/>
      <c r="X40" s="822"/>
      <c r="Y40" s="822"/>
      <c r="Z40" s="822"/>
      <c r="AA40" s="822"/>
      <c r="AB40" s="823"/>
      <c r="AC40" s="89"/>
      <c r="AD40" s="86" t="s">
        <v>16</v>
      </c>
      <c r="AE40" s="87"/>
      <c r="AF40" s="88" t="s">
        <v>29</v>
      </c>
      <c r="AG40" s="822"/>
      <c r="AH40" s="822"/>
      <c r="AI40" s="822"/>
      <c r="AJ40" s="822"/>
      <c r="AK40" s="822"/>
      <c r="AL40" s="822"/>
      <c r="AM40" s="822"/>
      <c r="AN40" s="822"/>
      <c r="AO40" s="822"/>
      <c r="AP40" s="824"/>
      <c r="AQ40" s="79"/>
      <c r="AR40" s="79"/>
    </row>
    <row r="41" spans="1:52" ht="18.75" customHeight="1" x14ac:dyDescent="0.4">
      <c r="A41" s="76" t="s">
        <v>77</v>
      </c>
      <c r="B41" s="72" t="s">
        <v>825</v>
      </c>
    </row>
    <row r="42" spans="1:52" ht="18.75" customHeight="1" x14ac:dyDescent="0.4">
      <c r="A42" s="90"/>
      <c r="B42" s="90"/>
    </row>
    <row r="43" spans="1:52" ht="18.75" customHeight="1" thickBot="1" x14ac:dyDescent="0.45">
      <c r="A43" s="72" t="s">
        <v>134</v>
      </c>
      <c r="O43" s="91"/>
      <c r="T43" s="91"/>
      <c r="Y43" s="91"/>
      <c r="AA43" s="92"/>
    </row>
    <row r="44" spans="1:52" ht="18.75" customHeight="1" x14ac:dyDescent="0.4">
      <c r="A44" s="814" t="s">
        <v>135</v>
      </c>
      <c r="B44" s="815"/>
      <c r="C44" s="815"/>
      <c r="D44" s="815"/>
      <c r="E44" s="816"/>
      <c r="F44" s="848"/>
      <c r="G44" s="848" t="s">
        <v>44</v>
      </c>
      <c r="H44" s="93"/>
      <c r="I44" s="848"/>
      <c r="J44" s="848" t="s">
        <v>45</v>
      </c>
      <c r="K44" s="817" t="s">
        <v>136</v>
      </c>
      <c r="L44" s="815"/>
      <c r="M44" s="815"/>
      <c r="N44" s="815"/>
      <c r="O44" s="816"/>
      <c r="P44" s="825"/>
      <c r="Q44" s="826"/>
      <c r="R44" s="826"/>
      <c r="S44" s="826"/>
      <c r="T44" s="826"/>
      <c r="U44" s="826"/>
      <c r="V44" s="826"/>
      <c r="W44" s="826"/>
      <c r="X44" s="827"/>
      <c r="Y44" s="815" t="s">
        <v>137</v>
      </c>
      <c r="Z44" s="815"/>
      <c r="AA44" s="815"/>
      <c r="AB44" s="815"/>
      <c r="AC44" s="815"/>
      <c r="AD44" s="836"/>
      <c r="AE44" s="837"/>
      <c r="AF44" s="837"/>
      <c r="AG44" s="837"/>
      <c r="AH44" s="837"/>
      <c r="AI44" s="837"/>
      <c r="AJ44" s="837"/>
      <c r="AK44" s="837"/>
      <c r="AL44" s="837"/>
      <c r="AM44" s="837"/>
      <c r="AN44" s="837"/>
      <c r="AO44" s="837"/>
      <c r="AP44" s="837"/>
      <c r="AQ44" s="837"/>
      <c r="AR44" s="838"/>
      <c r="AS44" s="94"/>
      <c r="AT44" s="94"/>
      <c r="AU44" s="94"/>
      <c r="AV44" s="94"/>
      <c r="AW44" s="94"/>
      <c r="AX44" s="94"/>
      <c r="AY44" s="94"/>
      <c r="AZ44" s="94"/>
    </row>
    <row r="45" spans="1:52" ht="18.75" customHeight="1" x14ac:dyDescent="0.4">
      <c r="A45" s="845"/>
      <c r="B45" s="834"/>
      <c r="C45" s="834"/>
      <c r="D45" s="834"/>
      <c r="E45" s="846"/>
      <c r="F45" s="849"/>
      <c r="G45" s="849"/>
      <c r="H45" s="95"/>
      <c r="I45" s="849"/>
      <c r="J45" s="849"/>
      <c r="K45" s="850"/>
      <c r="L45" s="834"/>
      <c r="M45" s="834"/>
      <c r="N45" s="834"/>
      <c r="O45" s="846"/>
      <c r="P45" s="828"/>
      <c r="Q45" s="829"/>
      <c r="R45" s="829"/>
      <c r="S45" s="829"/>
      <c r="T45" s="829"/>
      <c r="U45" s="829"/>
      <c r="V45" s="829"/>
      <c r="W45" s="829"/>
      <c r="X45" s="830"/>
      <c r="Y45" s="834"/>
      <c r="Z45" s="834"/>
      <c r="AA45" s="834"/>
      <c r="AB45" s="834"/>
      <c r="AC45" s="834"/>
      <c r="AD45" s="839"/>
      <c r="AE45" s="840"/>
      <c r="AF45" s="840"/>
      <c r="AG45" s="840"/>
      <c r="AH45" s="840"/>
      <c r="AI45" s="840"/>
      <c r="AJ45" s="840"/>
      <c r="AK45" s="840"/>
      <c r="AL45" s="840"/>
      <c r="AM45" s="840"/>
      <c r="AN45" s="840"/>
      <c r="AO45" s="840"/>
      <c r="AP45" s="840"/>
      <c r="AQ45" s="840"/>
      <c r="AR45" s="841"/>
      <c r="AS45" s="94"/>
      <c r="AT45" s="94"/>
      <c r="AU45" s="94"/>
      <c r="AV45" s="94"/>
      <c r="AW45" s="94"/>
      <c r="AX45" s="94"/>
      <c r="AY45" s="94"/>
      <c r="AZ45" s="94"/>
    </row>
    <row r="46" spans="1:52" ht="18.75" customHeight="1" thickBot="1" x14ac:dyDescent="0.45">
      <c r="A46" s="847"/>
      <c r="B46" s="835"/>
      <c r="C46" s="835"/>
      <c r="D46" s="835"/>
      <c r="E46" s="819"/>
      <c r="F46" s="801"/>
      <c r="G46" s="801"/>
      <c r="H46" s="87"/>
      <c r="I46" s="801"/>
      <c r="J46" s="801"/>
      <c r="K46" s="812"/>
      <c r="L46" s="835"/>
      <c r="M46" s="835"/>
      <c r="N46" s="835"/>
      <c r="O46" s="819"/>
      <c r="P46" s="831"/>
      <c r="Q46" s="832"/>
      <c r="R46" s="832"/>
      <c r="S46" s="832"/>
      <c r="T46" s="832"/>
      <c r="U46" s="832"/>
      <c r="V46" s="832"/>
      <c r="W46" s="832"/>
      <c r="X46" s="833"/>
      <c r="Y46" s="835"/>
      <c r="Z46" s="835"/>
      <c r="AA46" s="835"/>
      <c r="AB46" s="835"/>
      <c r="AC46" s="835"/>
      <c r="AD46" s="842"/>
      <c r="AE46" s="843"/>
      <c r="AF46" s="843"/>
      <c r="AG46" s="843"/>
      <c r="AH46" s="843"/>
      <c r="AI46" s="843"/>
      <c r="AJ46" s="843"/>
      <c r="AK46" s="843"/>
      <c r="AL46" s="843"/>
      <c r="AM46" s="843"/>
      <c r="AN46" s="843"/>
      <c r="AO46" s="843"/>
      <c r="AP46" s="843"/>
      <c r="AQ46" s="843"/>
      <c r="AR46" s="844"/>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53">
    <mergeCell ref="P44:X46"/>
    <mergeCell ref="Y44:AC46"/>
    <mergeCell ref="AD44:AR46"/>
    <mergeCell ref="A44:E46"/>
    <mergeCell ref="F44:F46"/>
    <mergeCell ref="G44:G46"/>
    <mergeCell ref="I44:I46"/>
    <mergeCell ref="J44:J46"/>
    <mergeCell ref="K44:O46"/>
    <mergeCell ref="V39:Y40"/>
    <mergeCell ref="Z39:AB40"/>
    <mergeCell ref="AC39:AE39"/>
    <mergeCell ref="AG39:AI40"/>
    <mergeCell ref="AJ39:AM40"/>
    <mergeCell ref="AN39:AP40"/>
    <mergeCell ref="A39:C39"/>
    <mergeCell ref="E39:G40"/>
    <mergeCell ref="H39:K40"/>
    <mergeCell ref="L39:N40"/>
    <mergeCell ref="O39:Q39"/>
    <mergeCell ref="S39:U40"/>
    <mergeCell ref="V37:Y38"/>
    <mergeCell ref="Z37:AB38"/>
    <mergeCell ref="AC37:AE37"/>
    <mergeCell ref="AG37:AI38"/>
    <mergeCell ref="AJ37:AM38"/>
    <mergeCell ref="AN37:AP38"/>
    <mergeCell ref="A37:C37"/>
    <mergeCell ref="E37:G38"/>
    <mergeCell ref="H37:K38"/>
    <mergeCell ref="L37:N38"/>
    <mergeCell ref="O37:Q37"/>
    <mergeCell ref="S37:U38"/>
    <mergeCell ref="V35:Y36"/>
    <mergeCell ref="Z35:AB36"/>
    <mergeCell ref="AC35:AE35"/>
    <mergeCell ref="AG35:AI36"/>
    <mergeCell ref="AJ35:AM36"/>
    <mergeCell ref="AN35:AP36"/>
    <mergeCell ref="A35:C35"/>
    <mergeCell ref="E35:G36"/>
    <mergeCell ref="H35:K36"/>
    <mergeCell ref="L35:N36"/>
    <mergeCell ref="O35:Q35"/>
    <mergeCell ref="S35:U36"/>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AC9:AD10"/>
    <mergeCell ref="O9:P10"/>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I7:AJ8"/>
    <mergeCell ref="AK7:AL8"/>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7:J8"/>
    <mergeCell ref="K7:L8"/>
    <mergeCell ref="M7:N8"/>
    <mergeCell ref="O7:P8"/>
    <mergeCell ref="Q7:R8"/>
    <mergeCell ref="S7:T8"/>
    <mergeCell ref="U7:V8"/>
    <mergeCell ref="AG3:AH6"/>
    <mergeCell ref="F4:J4"/>
    <mergeCell ref="A5:F5"/>
    <mergeCell ref="AM3:AN6"/>
    <mergeCell ref="AO3:AP6"/>
    <mergeCell ref="AQ3:AR6"/>
    <mergeCell ref="O4:P6"/>
    <mergeCell ref="Q4:R6"/>
    <mergeCell ref="S4:T6"/>
    <mergeCell ref="U4:V6"/>
    <mergeCell ref="W4:X6"/>
    <mergeCell ref="L2:M2"/>
    <mergeCell ref="R2:S2"/>
    <mergeCell ref="K3:L6"/>
    <mergeCell ref="M3:N6"/>
    <mergeCell ref="O3:AF3"/>
    <mergeCell ref="Y4:Z6"/>
    <mergeCell ref="AA4:AB6"/>
    <mergeCell ref="AC4:AD6"/>
    <mergeCell ref="AE4:AF6"/>
    <mergeCell ref="AI4:AJ6"/>
    <mergeCell ref="AK4:AL6"/>
    <mergeCell ref="AI3:AL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0275-43AA-4E57-A754-04019DE64EAA}">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04" customWidth="1"/>
    <col min="52" max="58" width="9" style="104"/>
    <col min="59" max="256" width="9" style="4"/>
    <col min="257" max="307" width="4.5" style="4" customWidth="1"/>
    <col min="308" max="512" width="9" style="4"/>
    <col min="513" max="563" width="4.5" style="4" customWidth="1"/>
    <col min="564" max="768" width="9" style="4"/>
    <col min="769" max="819" width="4.5" style="4" customWidth="1"/>
    <col min="820" max="1024" width="9" style="4"/>
    <col min="1025" max="1075" width="4.5" style="4" customWidth="1"/>
    <col min="1076" max="1280" width="9" style="4"/>
    <col min="1281" max="1331" width="4.5" style="4" customWidth="1"/>
    <col min="1332" max="1536" width="9" style="4"/>
    <col min="1537" max="1587" width="4.5" style="4" customWidth="1"/>
    <col min="1588" max="1792" width="9" style="4"/>
    <col min="1793" max="1843" width="4.5" style="4" customWidth="1"/>
    <col min="1844" max="2048" width="9" style="4"/>
    <col min="2049" max="2099" width="4.5" style="4" customWidth="1"/>
    <col min="2100" max="2304" width="9" style="4"/>
    <col min="2305" max="2355" width="4.5" style="4" customWidth="1"/>
    <col min="2356" max="2560" width="9" style="4"/>
    <col min="2561" max="2611" width="4.5" style="4" customWidth="1"/>
    <col min="2612" max="2816" width="9" style="4"/>
    <col min="2817" max="2867" width="4.5" style="4" customWidth="1"/>
    <col min="2868" max="3072" width="9" style="4"/>
    <col min="3073" max="3123" width="4.5" style="4" customWidth="1"/>
    <col min="3124" max="3328" width="9" style="4"/>
    <col min="3329" max="3379" width="4.5" style="4" customWidth="1"/>
    <col min="3380" max="3584" width="9" style="4"/>
    <col min="3585" max="3635" width="4.5" style="4" customWidth="1"/>
    <col min="3636" max="3840" width="9" style="4"/>
    <col min="3841" max="3891" width="4.5" style="4" customWidth="1"/>
    <col min="3892" max="4096" width="9" style="4"/>
    <col min="4097" max="4147" width="4.5" style="4" customWidth="1"/>
    <col min="4148" max="4352" width="9" style="4"/>
    <col min="4353" max="4403" width="4.5" style="4" customWidth="1"/>
    <col min="4404" max="4608" width="9" style="4"/>
    <col min="4609" max="4659" width="4.5" style="4" customWidth="1"/>
    <col min="4660" max="4864" width="9" style="4"/>
    <col min="4865" max="4915" width="4.5" style="4" customWidth="1"/>
    <col min="4916" max="5120" width="9" style="4"/>
    <col min="5121" max="5171" width="4.5" style="4" customWidth="1"/>
    <col min="5172" max="5376" width="9" style="4"/>
    <col min="5377" max="5427" width="4.5" style="4" customWidth="1"/>
    <col min="5428" max="5632" width="9" style="4"/>
    <col min="5633" max="5683" width="4.5" style="4" customWidth="1"/>
    <col min="5684" max="5888" width="9" style="4"/>
    <col min="5889" max="5939" width="4.5" style="4" customWidth="1"/>
    <col min="5940" max="6144" width="9" style="4"/>
    <col min="6145" max="6195" width="4.5" style="4" customWidth="1"/>
    <col min="6196" max="6400" width="9" style="4"/>
    <col min="6401" max="6451" width="4.5" style="4" customWidth="1"/>
    <col min="6452" max="6656" width="9" style="4"/>
    <col min="6657" max="6707" width="4.5" style="4" customWidth="1"/>
    <col min="6708" max="6912" width="9" style="4"/>
    <col min="6913" max="6963" width="4.5" style="4" customWidth="1"/>
    <col min="6964" max="7168" width="9" style="4"/>
    <col min="7169" max="7219" width="4.5" style="4" customWidth="1"/>
    <col min="7220" max="7424" width="9" style="4"/>
    <col min="7425" max="7475" width="4.5" style="4" customWidth="1"/>
    <col min="7476" max="7680" width="9" style="4"/>
    <col min="7681" max="7731" width="4.5" style="4" customWidth="1"/>
    <col min="7732" max="7936" width="9" style="4"/>
    <col min="7937" max="7987" width="4.5" style="4" customWidth="1"/>
    <col min="7988" max="8192" width="9" style="4"/>
    <col min="8193" max="8243" width="4.5" style="4" customWidth="1"/>
    <col min="8244" max="8448" width="9" style="4"/>
    <col min="8449" max="8499" width="4.5" style="4" customWidth="1"/>
    <col min="8500" max="8704" width="9" style="4"/>
    <col min="8705" max="8755" width="4.5" style="4" customWidth="1"/>
    <col min="8756" max="8960" width="9" style="4"/>
    <col min="8961" max="9011" width="4.5" style="4" customWidth="1"/>
    <col min="9012" max="9216" width="9" style="4"/>
    <col min="9217" max="9267" width="4.5" style="4" customWidth="1"/>
    <col min="9268" max="9472" width="9" style="4"/>
    <col min="9473" max="9523" width="4.5" style="4" customWidth="1"/>
    <col min="9524" max="9728" width="9" style="4"/>
    <col min="9729" max="9779" width="4.5" style="4" customWidth="1"/>
    <col min="9780" max="9984" width="9" style="4"/>
    <col min="9985" max="10035" width="4.5" style="4" customWidth="1"/>
    <col min="10036" max="10240" width="9" style="4"/>
    <col min="10241" max="10291" width="4.5" style="4" customWidth="1"/>
    <col min="10292" max="10496" width="9" style="4"/>
    <col min="10497" max="10547" width="4.5" style="4" customWidth="1"/>
    <col min="10548" max="10752" width="9" style="4"/>
    <col min="10753" max="10803" width="4.5" style="4" customWidth="1"/>
    <col min="10804" max="11008" width="9" style="4"/>
    <col min="11009" max="11059" width="4.5" style="4" customWidth="1"/>
    <col min="11060" max="11264" width="9" style="4"/>
    <col min="11265" max="11315" width="4.5" style="4" customWidth="1"/>
    <col min="11316" max="11520" width="9" style="4"/>
    <col min="11521" max="11571" width="4.5" style="4" customWidth="1"/>
    <col min="11572" max="11776" width="9" style="4"/>
    <col min="11777" max="11827" width="4.5" style="4" customWidth="1"/>
    <col min="11828" max="12032" width="9" style="4"/>
    <col min="12033" max="12083" width="4.5" style="4" customWidth="1"/>
    <col min="12084" max="12288" width="9" style="4"/>
    <col min="12289" max="12339" width="4.5" style="4" customWidth="1"/>
    <col min="12340" max="12544" width="9" style="4"/>
    <col min="12545" max="12595" width="4.5" style="4" customWidth="1"/>
    <col min="12596" max="12800" width="9" style="4"/>
    <col min="12801" max="12851" width="4.5" style="4" customWidth="1"/>
    <col min="12852" max="13056" width="9" style="4"/>
    <col min="13057" max="13107" width="4.5" style="4" customWidth="1"/>
    <col min="13108" max="13312" width="9" style="4"/>
    <col min="13313" max="13363" width="4.5" style="4" customWidth="1"/>
    <col min="13364" max="13568" width="9" style="4"/>
    <col min="13569" max="13619" width="4.5" style="4" customWidth="1"/>
    <col min="13620" max="13824" width="9" style="4"/>
    <col min="13825" max="13875" width="4.5" style="4" customWidth="1"/>
    <col min="13876" max="14080" width="9" style="4"/>
    <col min="14081" max="14131" width="4.5" style="4" customWidth="1"/>
    <col min="14132" max="14336" width="9" style="4"/>
    <col min="14337" max="14387" width="4.5" style="4" customWidth="1"/>
    <col min="14388" max="14592" width="9" style="4"/>
    <col min="14593" max="14643" width="4.5" style="4" customWidth="1"/>
    <col min="14644" max="14848" width="9" style="4"/>
    <col min="14849" max="14899" width="4.5" style="4" customWidth="1"/>
    <col min="14900" max="15104" width="9" style="4"/>
    <col min="15105" max="15155" width="4.5" style="4" customWidth="1"/>
    <col min="15156" max="15360" width="9" style="4"/>
    <col min="15361" max="15411" width="4.5" style="4" customWidth="1"/>
    <col min="15412" max="15616" width="9" style="4"/>
    <col min="15617" max="15667" width="4.5" style="4" customWidth="1"/>
    <col min="15668" max="15872" width="9" style="4"/>
    <col min="15873" max="15923" width="4.5" style="4" customWidth="1"/>
    <col min="15924" max="16128" width="9" style="4"/>
    <col min="16129" max="16179" width="4.5" style="4" customWidth="1"/>
    <col min="16180" max="16384" width="9" style="4"/>
  </cols>
  <sheetData>
    <row r="1" spans="1:58" s="23" customFormat="1" ht="18.75" customHeight="1" x14ac:dyDescent="0.35">
      <c r="A1" s="103" t="s">
        <v>138</v>
      </c>
      <c r="B1" s="104"/>
      <c r="C1" s="104"/>
      <c r="D1" s="104"/>
      <c r="E1" s="104"/>
      <c r="F1" s="104"/>
      <c r="G1" s="104"/>
      <c r="H1" s="104"/>
      <c r="I1" s="104"/>
      <c r="J1" s="104"/>
      <c r="K1" s="71"/>
      <c r="L1" s="71"/>
      <c r="M1" s="71"/>
      <c r="N1" s="71"/>
      <c r="O1" s="104"/>
      <c r="P1" s="104"/>
      <c r="Q1" s="104"/>
      <c r="R1" s="104"/>
      <c r="S1" s="104"/>
      <c r="T1" s="104"/>
      <c r="U1" s="104"/>
      <c r="V1" s="104"/>
      <c r="W1" s="104"/>
      <c r="X1" s="104"/>
      <c r="Y1" s="104"/>
      <c r="Z1" s="71"/>
      <c r="AA1" s="71"/>
      <c r="AB1" s="71"/>
      <c r="AC1" s="71"/>
      <c r="AD1" s="71"/>
      <c r="AE1" s="71"/>
      <c r="AF1" s="71"/>
      <c r="AG1" s="71"/>
      <c r="AH1" s="71"/>
      <c r="AI1" s="92" t="s">
        <v>81</v>
      </c>
      <c r="AJ1" s="851"/>
      <c r="AK1" s="851"/>
      <c r="AL1" s="851"/>
      <c r="AM1" s="91" t="s">
        <v>15</v>
      </c>
      <c r="AN1" s="851"/>
      <c r="AO1" s="851"/>
      <c r="AP1" s="91" t="s">
        <v>16</v>
      </c>
      <c r="AQ1" s="852"/>
      <c r="AR1" s="852"/>
      <c r="AS1" s="834" t="s">
        <v>82</v>
      </c>
      <c r="AT1" s="834"/>
      <c r="AU1" s="71"/>
      <c r="AV1" s="71"/>
      <c r="AW1" s="71"/>
      <c r="AX1" s="71"/>
      <c r="AY1" s="71"/>
      <c r="AZ1" s="71"/>
      <c r="BA1" s="71"/>
      <c r="BB1" s="71"/>
      <c r="BC1" s="71"/>
      <c r="BD1" s="71"/>
      <c r="BE1" s="71"/>
      <c r="BF1" s="71"/>
    </row>
    <row r="2" spans="1:58" s="23" customFormat="1" ht="18.75" customHeight="1" thickBot="1" x14ac:dyDescent="0.35">
      <c r="A2" s="72" t="s">
        <v>139</v>
      </c>
      <c r="B2" s="104"/>
      <c r="C2" s="104"/>
      <c r="D2" s="104"/>
      <c r="E2" s="104"/>
      <c r="F2" s="104"/>
      <c r="G2" s="104"/>
      <c r="H2" s="91"/>
      <c r="I2" s="853"/>
      <c r="J2" s="853"/>
      <c r="K2" s="834"/>
      <c r="L2" s="834"/>
      <c r="M2" s="71"/>
      <c r="N2" s="71"/>
      <c r="O2" s="104"/>
      <c r="P2" s="104"/>
      <c r="Q2" s="104"/>
      <c r="R2" s="104"/>
      <c r="S2" s="104"/>
      <c r="T2" s="104"/>
      <c r="U2" s="104"/>
      <c r="V2" s="104"/>
      <c r="W2" s="105"/>
      <c r="X2" s="91"/>
      <c r="Y2" s="79"/>
      <c r="Z2" s="853"/>
      <c r="AA2" s="853"/>
      <c r="AB2" s="71"/>
      <c r="AC2" s="71"/>
      <c r="AD2" s="71"/>
      <c r="AE2" s="71"/>
      <c r="AF2" s="71"/>
      <c r="AG2" s="71"/>
      <c r="AH2" s="71"/>
      <c r="AI2" s="71"/>
      <c r="AJ2" s="71"/>
      <c r="AK2" s="71"/>
      <c r="AL2" s="71"/>
      <c r="AM2" s="71"/>
      <c r="AN2" s="71"/>
      <c r="AO2" s="71"/>
      <c r="AP2" s="71"/>
      <c r="AQ2" s="854" t="s">
        <v>140</v>
      </c>
      <c r="AR2" s="854"/>
      <c r="AS2" s="854"/>
      <c r="AT2" s="854"/>
      <c r="AU2" s="71"/>
      <c r="AV2" s="71"/>
      <c r="AW2" s="71"/>
      <c r="AX2" s="71"/>
      <c r="AY2" s="71"/>
      <c r="AZ2" s="71"/>
      <c r="BA2" s="71"/>
      <c r="BB2" s="71"/>
      <c r="BC2" s="71"/>
      <c r="BD2" s="71"/>
      <c r="BE2" s="71"/>
      <c r="BF2" s="71"/>
    </row>
    <row r="3" spans="1:58" s="23" customFormat="1" ht="18.75" customHeight="1" thickTop="1" x14ac:dyDescent="0.4">
      <c r="A3" s="760" t="s">
        <v>826</v>
      </c>
      <c r="B3" s="760"/>
      <c r="C3" s="760"/>
      <c r="D3" s="760"/>
      <c r="E3" s="893" t="s">
        <v>141</v>
      </c>
      <c r="F3" s="894"/>
      <c r="G3" s="757" t="s">
        <v>142</v>
      </c>
      <c r="H3" s="757"/>
      <c r="I3" s="757"/>
      <c r="J3" s="858" t="s">
        <v>143</v>
      </c>
      <c r="K3" s="760" t="s">
        <v>827</v>
      </c>
      <c r="L3" s="760"/>
      <c r="M3" s="760"/>
      <c r="N3" s="760" t="s">
        <v>828</v>
      </c>
      <c r="O3" s="760"/>
      <c r="P3" s="760" t="s">
        <v>829</v>
      </c>
      <c r="Q3" s="760"/>
      <c r="R3" s="760"/>
      <c r="S3" s="760"/>
      <c r="T3" s="760" t="s">
        <v>144</v>
      </c>
      <c r="U3" s="760"/>
      <c r="V3" s="761" t="s">
        <v>145</v>
      </c>
      <c r="W3" s="855"/>
      <c r="X3" s="855"/>
      <c r="Y3" s="855"/>
      <c r="Z3" s="106"/>
      <c r="AA3" s="107"/>
      <c r="AB3" s="107"/>
      <c r="AC3" s="108" t="s">
        <v>81</v>
      </c>
      <c r="AD3" s="900"/>
      <c r="AE3" s="900"/>
      <c r="AF3" s="109" t="s">
        <v>15</v>
      </c>
      <c r="AG3" s="110"/>
      <c r="AH3" s="901" t="s">
        <v>146</v>
      </c>
      <c r="AI3" s="901"/>
      <c r="AJ3" s="109" t="s">
        <v>147</v>
      </c>
      <c r="AK3" s="109" t="s">
        <v>148</v>
      </c>
      <c r="AL3" s="109" t="s">
        <v>149</v>
      </c>
      <c r="AM3" s="109" t="s">
        <v>147</v>
      </c>
      <c r="AN3" s="111" t="s">
        <v>150</v>
      </c>
      <c r="AO3" s="109" t="s">
        <v>830</v>
      </c>
      <c r="AP3" s="107"/>
      <c r="AQ3" s="107"/>
      <c r="AR3" s="112"/>
      <c r="AS3" s="855" t="s">
        <v>151</v>
      </c>
      <c r="AT3" s="762"/>
      <c r="AU3" s="71"/>
      <c r="AV3" s="71"/>
      <c r="AW3" s="71"/>
      <c r="AX3" s="71"/>
      <c r="AY3" s="71"/>
      <c r="AZ3" s="71"/>
      <c r="BA3" s="71"/>
      <c r="BB3" s="71"/>
      <c r="BC3" s="71"/>
      <c r="BD3" s="71"/>
      <c r="BE3" s="71"/>
      <c r="BF3" s="71"/>
    </row>
    <row r="4" spans="1:58" s="23" customFormat="1" ht="18.75" customHeight="1" x14ac:dyDescent="0.4">
      <c r="A4" s="760"/>
      <c r="B4" s="760"/>
      <c r="C4" s="760"/>
      <c r="D4" s="760"/>
      <c r="E4" s="895"/>
      <c r="F4" s="896"/>
      <c r="G4" s="757"/>
      <c r="H4" s="757"/>
      <c r="I4" s="757"/>
      <c r="J4" s="858"/>
      <c r="K4" s="760"/>
      <c r="L4" s="760"/>
      <c r="M4" s="760"/>
      <c r="N4" s="760"/>
      <c r="O4" s="760"/>
      <c r="P4" s="760"/>
      <c r="Q4" s="760"/>
      <c r="R4" s="760"/>
      <c r="S4" s="760"/>
      <c r="T4" s="760"/>
      <c r="U4" s="760"/>
      <c r="V4" s="858" t="s">
        <v>152</v>
      </c>
      <c r="W4" s="858" t="s">
        <v>153</v>
      </c>
      <c r="X4" s="858" t="s">
        <v>154</v>
      </c>
      <c r="Y4" s="859" t="s">
        <v>155</v>
      </c>
      <c r="Z4" s="860" t="s">
        <v>156</v>
      </c>
      <c r="AA4" s="861"/>
      <c r="AB4" s="861"/>
      <c r="AC4" s="861" t="s">
        <v>157</v>
      </c>
      <c r="AD4" s="861"/>
      <c r="AE4" s="861"/>
      <c r="AF4" s="861"/>
      <c r="AG4" s="861"/>
      <c r="AH4" s="861"/>
      <c r="AI4" s="861"/>
      <c r="AJ4" s="861"/>
      <c r="AK4" s="861"/>
      <c r="AL4" s="861"/>
      <c r="AM4" s="861"/>
      <c r="AN4" s="861"/>
      <c r="AO4" s="861"/>
      <c r="AP4" s="861"/>
      <c r="AQ4" s="861" t="s">
        <v>158</v>
      </c>
      <c r="AR4" s="862"/>
      <c r="AS4" s="856"/>
      <c r="AT4" s="764"/>
      <c r="AU4" s="71"/>
      <c r="AV4" s="71"/>
      <c r="AW4" s="71"/>
      <c r="AX4" s="71"/>
      <c r="AY4" s="71"/>
      <c r="AZ4" s="71"/>
      <c r="BA4" s="71"/>
      <c r="BB4" s="71"/>
      <c r="BC4" s="71"/>
      <c r="BD4" s="71"/>
      <c r="BE4" s="71"/>
      <c r="BF4" s="71"/>
    </row>
    <row r="5" spans="1:58" s="23" customFormat="1" ht="18.75" customHeight="1" x14ac:dyDescent="0.4">
      <c r="A5" s="760"/>
      <c r="B5" s="760"/>
      <c r="C5" s="760"/>
      <c r="D5" s="760"/>
      <c r="E5" s="895"/>
      <c r="F5" s="896"/>
      <c r="G5" s="757"/>
      <c r="H5" s="757"/>
      <c r="I5" s="757"/>
      <c r="J5" s="858"/>
      <c r="K5" s="760"/>
      <c r="L5" s="760"/>
      <c r="M5" s="760"/>
      <c r="N5" s="760"/>
      <c r="O5" s="760"/>
      <c r="P5" s="760"/>
      <c r="Q5" s="760"/>
      <c r="R5" s="760"/>
      <c r="S5" s="760"/>
      <c r="T5" s="760"/>
      <c r="U5" s="760"/>
      <c r="V5" s="858"/>
      <c r="W5" s="858"/>
      <c r="X5" s="858"/>
      <c r="Y5" s="859"/>
      <c r="Z5" s="863" t="s">
        <v>159</v>
      </c>
      <c r="AA5" s="865" t="s">
        <v>160</v>
      </c>
      <c r="AB5" s="865"/>
      <c r="AC5" s="866"/>
      <c r="AD5" s="867"/>
      <c r="AE5" s="872"/>
      <c r="AF5" s="873"/>
      <c r="AG5" s="872"/>
      <c r="AH5" s="873"/>
      <c r="AI5" s="878" t="str">
        <f>IF(SUM(AA6:AH6)=0,"",SUM(AA6:AH6))</f>
        <v/>
      </c>
      <c r="AJ5" s="879"/>
      <c r="AK5" s="878"/>
      <c r="AL5" s="879"/>
      <c r="AM5" s="878"/>
      <c r="AN5" s="879"/>
      <c r="AO5" s="878"/>
      <c r="AP5" s="884"/>
      <c r="AQ5" s="861"/>
      <c r="AR5" s="862"/>
      <c r="AS5" s="856"/>
      <c r="AT5" s="764"/>
      <c r="AU5" s="71"/>
      <c r="AV5" s="71"/>
      <c r="AW5" s="71"/>
      <c r="AX5" s="71"/>
      <c r="AY5" s="71"/>
      <c r="AZ5" s="71"/>
      <c r="BA5" s="71"/>
      <c r="BB5" s="71"/>
      <c r="BC5" s="71"/>
      <c r="BD5" s="71"/>
      <c r="BE5" s="71"/>
      <c r="BF5" s="71"/>
    </row>
    <row r="6" spans="1:58" s="23" customFormat="1" ht="18.75" customHeight="1" x14ac:dyDescent="0.4">
      <c r="A6" s="760"/>
      <c r="B6" s="760"/>
      <c r="C6" s="760"/>
      <c r="D6" s="760"/>
      <c r="E6" s="895"/>
      <c r="F6" s="896"/>
      <c r="G6" s="757"/>
      <c r="H6" s="757"/>
      <c r="I6" s="757"/>
      <c r="J6" s="858"/>
      <c r="K6" s="760"/>
      <c r="L6" s="760"/>
      <c r="M6" s="760"/>
      <c r="N6" s="760"/>
      <c r="O6" s="760"/>
      <c r="P6" s="760"/>
      <c r="Q6" s="760"/>
      <c r="R6" s="760"/>
      <c r="S6" s="760"/>
      <c r="T6" s="760"/>
      <c r="U6" s="760"/>
      <c r="V6" s="858"/>
      <c r="W6" s="858"/>
      <c r="X6" s="858"/>
      <c r="Y6" s="859"/>
      <c r="Z6" s="863"/>
      <c r="AA6" s="865"/>
      <c r="AB6" s="865"/>
      <c r="AC6" s="868"/>
      <c r="AD6" s="869"/>
      <c r="AE6" s="874"/>
      <c r="AF6" s="875"/>
      <c r="AG6" s="874"/>
      <c r="AH6" s="875"/>
      <c r="AI6" s="880"/>
      <c r="AJ6" s="881"/>
      <c r="AK6" s="880"/>
      <c r="AL6" s="881"/>
      <c r="AM6" s="880"/>
      <c r="AN6" s="881"/>
      <c r="AO6" s="880"/>
      <c r="AP6" s="885"/>
      <c r="AQ6" s="861"/>
      <c r="AR6" s="862"/>
      <c r="AS6" s="856"/>
      <c r="AT6" s="764"/>
      <c r="AU6" s="71"/>
      <c r="AV6" s="71"/>
      <c r="AW6" s="71"/>
      <c r="AX6" s="71"/>
      <c r="AY6" s="71"/>
      <c r="AZ6" s="71"/>
      <c r="BA6" s="71"/>
      <c r="BB6" s="71"/>
      <c r="BC6" s="71"/>
      <c r="BD6" s="71"/>
      <c r="BE6" s="71"/>
      <c r="BF6" s="71"/>
    </row>
    <row r="7" spans="1:58" s="23" customFormat="1" ht="18.75" customHeight="1" x14ac:dyDescent="0.4">
      <c r="A7" s="760"/>
      <c r="B7" s="760"/>
      <c r="C7" s="760"/>
      <c r="D7" s="760"/>
      <c r="E7" s="897"/>
      <c r="F7" s="898"/>
      <c r="G7" s="757"/>
      <c r="H7" s="757"/>
      <c r="I7" s="757"/>
      <c r="J7" s="858"/>
      <c r="K7" s="760"/>
      <c r="L7" s="760"/>
      <c r="M7" s="760"/>
      <c r="N7" s="760"/>
      <c r="O7" s="760"/>
      <c r="P7" s="760"/>
      <c r="Q7" s="760"/>
      <c r="R7" s="760"/>
      <c r="S7" s="760"/>
      <c r="T7" s="760"/>
      <c r="U7" s="760"/>
      <c r="V7" s="858"/>
      <c r="W7" s="858"/>
      <c r="X7" s="858"/>
      <c r="Y7" s="859"/>
      <c r="Z7" s="864"/>
      <c r="AA7" s="865"/>
      <c r="AB7" s="865"/>
      <c r="AC7" s="870"/>
      <c r="AD7" s="871"/>
      <c r="AE7" s="876"/>
      <c r="AF7" s="877"/>
      <c r="AG7" s="876"/>
      <c r="AH7" s="877"/>
      <c r="AI7" s="882"/>
      <c r="AJ7" s="883"/>
      <c r="AK7" s="882"/>
      <c r="AL7" s="883"/>
      <c r="AM7" s="882"/>
      <c r="AN7" s="883"/>
      <c r="AO7" s="882"/>
      <c r="AP7" s="886"/>
      <c r="AQ7" s="861"/>
      <c r="AR7" s="862"/>
      <c r="AS7" s="857"/>
      <c r="AT7" s="766"/>
      <c r="AU7" s="71"/>
      <c r="AV7" s="71"/>
      <c r="AW7" s="71"/>
      <c r="AX7" s="71"/>
      <c r="AY7" s="71"/>
      <c r="AZ7" s="71"/>
      <c r="BA7" s="71"/>
      <c r="BB7" s="71"/>
      <c r="BC7" s="71"/>
      <c r="BD7" s="71"/>
      <c r="BE7" s="71"/>
      <c r="BF7" s="71"/>
    </row>
    <row r="8" spans="1:58" s="23" customFormat="1" ht="18.75" customHeight="1" x14ac:dyDescent="0.4">
      <c r="A8" s="887"/>
      <c r="B8" s="887"/>
      <c r="C8" s="887"/>
      <c r="D8" s="887"/>
      <c r="E8" s="889"/>
      <c r="F8" s="890"/>
      <c r="G8" s="892"/>
      <c r="H8" s="892"/>
      <c r="I8" s="892"/>
      <c r="J8" s="892"/>
      <c r="K8" s="892"/>
      <c r="L8" s="892"/>
      <c r="M8" s="892"/>
      <c r="N8" s="889"/>
      <c r="O8" s="890"/>
      <c r="P8" s="914"/>
      <c r="Q8" s="915"/>
      <c r="R8" s="915"/>
      <c r="S8" s="916"/>
      <c r="T8" s="889"/>
      <c r="U8" s="890"/>
      <c r="V8" s="920"/>
      <c r="W8" s="920"/>
      <c r="X8" s="920"/>
      <c r="Y8" s="910"/>
      <c r="Z8" s="912"/>
      <c r="AA8" s="913"/>
      <c r="AB8" s="913"/>
      <c r="AC8" s="913"/>
      <c r="AD8" s="913"/>
      <c r="AE8" s="913"/>
      <c r="AF8" s="913"/>
      <c r="AG8" s="913"/>
      <c r="AH8" s="913"/>
      <c r="AI8" s="913"/>
      <c r="AJ8" s="913"/>
      <c r="AK8" s="899"/>
      <c r="AL8" s="899"/>
      <c r="AM8" s="899"/>
      <c r="AN8" s="899"/>
      <c r="AO8" s="899"/>
      <c r="AP8" s="899"/>
      <c r="AQ8" s="902" t="str">
        <f>IF(SUM(AA8:AP9)=0,"",SUM(AA8:AP9))</f>
        <v/>
      </c>
      <c r="AR8" s="903"/>
      <c r="AS8" s="906"/>
      <c r="AT8" s="907"/>
      <c r="AU8" s="71"/>
      <c r="AV8" s="71"/>
      <c r="AW8" s="71"/>
      <c r="AX8" s="71"/>
      <c r="AY8" s="71"/>
      <c r="AZ8" s="71"/>
      <c r="BA8" s="71"/>
      <c r="BB8" s="71"/>
      <c r="BC8" s="71"/>
      <c r="BD8" s="71"/>
      <c r="BE8" s="71"/>
      <c r="BF8" s="71"/>
    </row>
    <row r="9" spans="1:58" s="23" customFormat="1" ht="18.75" customHeight="1" x14ac:dyDescent="0.4">
      <c r="A9" s="888"/>
      <c r="B9" s="888"/>
      <c r="C9" s="888"/>
      <c r="D9" s="888"/>
      <c r="E9" s="852"/>
      <c r="F9" s="891"/>
      <c r="G9" s="892"/>
      <c r="H9" s="892"/>
      <c r="I9" s="892"/>
      <c r="J9" s="892"/>
      <c r="K9" s="892"/>
      <c r="L9" s="892"/>
      <c r="M9" s="892"/>
      <c r="N9" s="852"/>
      <c r="O9" s="891"/>
      <c r="P9" s="917"/>
      <c r="Q9" s="918"/>
      <c r="R9" s="918"/>
      <c r="S9" s="919"/>
      <c r="T9" s="852"/>
      <c r="U9" s="891"/>
      <c r="V9" s="921"/>
      <c r="W9" s="921"/>
      <c r="X9" s="921"/>
      <c r="Y9" s="911"/>
      <c r="Z9" s="912"/>
      <c r="AA9" s="913"/>
      <c r="AB9" s="913"/>
      <c r="AC9" s="913"/>
      <c r="AD9" s="913"/>
      <c r="AE9" s="913"/>
      <c r="AF9" s="913"/>
      <c r="AG9" s="913"/>
      <c r="AH9" s="913"/>
      <c r="AI9" s="913"/>
      <c r="AJ9" s="913"/>
      <c r="AK9" s="899"/>
      <c r="AL9" s="899"/>
      <c r="AM9" s="899"/>
      <c r="AN9" s="899"/>
      <c r="AO9" s="899"/>
      <c r="AP9" s="899"/>
      <c r="AQ9" s="904"/>
      <c r="AR9" s="905"/>
      <c r="AS9" s="908"/>
      <c r="AT9" s="909"/>
      <c r="AU9" s="71"/>
      <c r="AV9" s="71"/>
      <c r="AW9" s="71"/>
      <c r="AX9" s="71"/>
      <c r="AY9" s="71"/>
      <c r="AZ9" s="71"/>
      <c r="BA9" s="71"/>
      <c r="BB9" s="71"/>
      <c r="BC9" s="71"/>
      <c r="BD9" s="71"/>
      <c r="BE9" s="71"/>
      <c r="BF9" s="71"/>
    </row>
    <row r="10" spans="1:58" s="23" customFormat="1" ht="18.75" customHeight="1" x14ac:dyDescent="0.4">
      <c r="A10" s="888"/>
      <c r="B10" s="888"/>
      <c r="C10" s="888"/>
      <c r="D10" s="888"/>
      <c r="E10" s="889"/>
      <c r="F10" s="890"/>
      <c r="G10" s="892"/>
      <c r="H10" s="892"/>
      <c r="I10" s="892"/>
      <c r="J10" s="892"/>
      <c r="K10" s="892"/>
      <c r="L10" s="892"/>
      <c r="M10" s="892"/>
      <c r="N10" s="889"/>
      <c r="O10" s="890"/>
      <c r="P10" s="914"/>
      <c r="Q10" s="915"/>
      <c r="R10" s="915"/>
      <c r="S10" s="916"/>
      <c r="T10" s="889"/>
      <c r="U10" s="890"/>
      <c r="V10" s="920"/>
      <c r="W10" s="920"/>
      <c r="X10" s="920"/>
      <c r="Y10" s="910"/>
      <c r="Z10" s="912"/>
      <c r="AA10" s="913"/>
      <c r="AB10" s="913"/>
      <c r="AC10" s="913"/>
      <c r="AD10" s="913"/>
      <c r="AE10" s="913"/>
      <c r="AF10" s="913"/>
      <c r="AG10" s="913"/>
      <c r="AH10" s="913"/>
      <c r="AI10" s="913"/>
      <c r="AJ10" s="913"/>
      <c r="AK10" s="899"/>
      <c r="AL10" s="899"/>
      <c r="AM10" s="899"/>
      <c r="AN10" s="899"/>
      <c r="AO10" s="899"/>
      <c r="AP10" s="899"/>
      <c r="AQ10" s="902" t="str">
        <f t="shared" ref="AQ10" si="0">IF(SUM(AA10:AP11)=0,"",SUM(AA10:AP11))</f>
        <v/>
      </c>
      <c r="AR10" s="903"/>
      <c r="AS10" s="906"/>
      <c r="AT10" s="907"/>
      <c r="AU10" s="71"/>
      <c r="AV10" s="71"/>
      <c r="AW10" s="71"/>
      <c r="AX10" s="71"/>
      <c r="AY10" s="71"/>
      <c r="AZ10" s="71"/>
      <c r="BA10" s="71"/>
      <c r="BB10" s="71"/>
      <c r="BC10" s="71"/>
      <c r="BD10" s="71"/>
      <c r="BE10" s="71"/>
      <c r="BF10" s="71"/>
    </row>
    <row r="11" spans="1:58" s="23" customFormat="1" ht="18.75" customHeight="1" x14ac:dyDescent="0.4">
      <c r="A11" s="888"/>
      <c r="B11" s="888"/>
      <c r="C11" s="888"/>
      <c r="D11" s="888"/>
      <c r="E11" s="852"/>
      <c r="F11" s="891"/>
      <c r="G11" s="892"/>
      <c r="H11" s="892"/>
      <c r="I11" s="892"/>
      <c r="J11" s="892"/>
      <c r="K11" s="892"/>
      <c r="L11" s="892"/>
      <c r="M11" s="892"/>
      <c r="N11" s="852"/>
      <c r="O11" s="891"/>
      <c r="P11" s="917"/>
      <c r="Q11" s="918"/>
      <c r="R11" s="918"/>
      <c r="S11" s="919"/>
      <c r="T11" s="852"/>
      <c r="U11" s="891"/>
      <c r="V11" s="921"/>
      <c r="W11" s="921"/>
      <c r="X11" s="921"/>
      <c r="Y11" s="911"/>
      <c r="Z11" s="912"/>
      <c r="AA11" s="913"/>
      <c r="AB11" s="913"/>
      <c r="AC11" s="913"/>
      <c r="AD11" s="913"/>
      <c r="AE11" s="913"/>
      <c r="AF11" s="913"/>
      <c r="AG11" s="913"/>
      <c r="AH11" s="913"/>
      <c r="AI11" s="913"/>
      <c r="AJ11" s="913"/>
      <c r="AK11" s="899"/>
      <c r="AL11" s="899"/>
      <c r="AM11" s="899"/>
      <c r="AN11" s="899"/>
      <c r="AO11" s="899"/>
      <c r="AP11" s="899"/>
      <c r="AQ11" s="904"/>
      <c r="AR11" s="905"/>
      <c r="AS11" s="908"/>
      <c r="AT11" s="909"/>
      <c r="AU11" s="71"/>
      <c r="AV11" s="71"/>
      <c r="AW11" s="71"/>
      <c r="AX11" s="71"/>
      <c r="AY11" s="71"/>
      <c r="AZ11" s="71"/>
      <c r="BA11" s="71"/>
      <c r="BB11" s="71"/>
      <c r="BC11" s="71"/>
      <c r="BD11" s="71"/>
      <c r="BE11" s="71"/>
      <c r="BF11" s="71"/>
    </row>
    <row r="12" spans="1:58" s="23" customFormat="1" ht="18.75" customHeight="1" x14ac:dyDescent="0.4">
      <c r="A12" s="888"/>
      <c r="B12" s="888"/>
      <c r="C12" s="888"/>
      <c r="D12" s="888"/>
      <c r="E12" s="889"/>
      <c r="F12" s="890"/>
      <c r="G12" s="892"/>
      <c r="H12" s="892"/>
      <c r="I12" s="892"/>
      <c r="J12" s="892"/>
      <c r="K12" s="892"/>
      <c r="L12" s="892"/>
      <c r="M12" s="892"/>
      <c r="N12" s="889"/>
      <c r="O12" s="890"/>
      <c r="P12" s="914"/>
      <c r="Q12" s="915"/>
      <c r="R12" s="915"/>
      <c r="S12" s="916"/>
      <c r="T12" s="889"/>
      <c r="U12" s="890"/>
      <c r="V12" s="920"/>
      <c r="W12" s="920"/>
      <c r="X12" s="920"/>
      <c r="Y12" s="910"/>
      <c r="Z12" s="912"/>
      <c r="AA12" s="913"/>
      <c r="AB12" s="913"/>
      <c r="AC12" s="913"/>
      <c r="AD12" s="913"/>
      <c r="AE12" s="913"/>
      <c r="AF12" s="913"/>
      <c r="AG12" s="913"/>
      <c r="AH12" s="913"/>
      <c r="AI12" s="913"/>
      <c r="AJ12" s="913"/>
      <c r="AK12" s="899"/>
      <c r="AL12" s="899"/>
      <c r="AM12" s="899"/>
      <c r="AN12" s="899"/>
      <c r="AO12" s="899"/>
      <c r="AP12" s="899"/>
      <c r="AQ12" s="902" t="str">
        <f t="shared" ref="AQ12" si="1">IF(SUM(AA12:AP13)=0,"",SUM(AA12:AP13))</f>
        <v/>
      </c>
      <c r="AR12" s="903"/>
      <c r="AS12" s="906"/>
      <c r="AT12" s="907"/>
      <c r="AU12" s="71"/>
      <c r="AV12" s="71"/>
      <c r="AW12" s="71"/>
      <c r="AX12" s="71"/>
      <c r="AY12" s="71"/>
      <c r="AZ12" s="71"/>
      <c r="BA12" s="71"/>
      <c r="BB12" s="71"/>
      <c r="BC12" s="71"/>
      <c r="BD12" s="71"/>
      <c r="BE12" s="71"/>
      <c r="BF12" s="71"/>
    </row>
    <row r="13" spans="1:58" s="23" customFormat="1" ht="18.75" customHeight="1" x14ac:dyDescent="0.4">
      <c r="A13" s="888"/>
      <c r="B13" s="888"/>
      <c r="C13" s="888"/>
      <c r="D13" s="888"/>
      <c r="E13" s="852"/>
      <c r="F13" s="891"/>
      <c r="G13" s="892"/>
      <c r="H13" s="892"/>
      <c r="I13" s="892"/>
      <c r="J13" s="892"/>
      <c r="K13" s="892"/>
      <c r="L13" s="892"/>
      <c r="M13" s="892"/>
      <c r="N13" s="852"/>
      <c r="O13" s="891"/>
      <c r="P13" s="917"/>
      <c r="Q13" s="918"/>
      <c r="R13" s="918"/>
      <c r="S13" s="919"/>
      <c r="T13" s="852"/>
      <c r="U13" s="891"/>
      <c r="V13" s="921"/>
      <c r="W13" s="921"/>
      <c r="X13" s="921"/>
      <c r="Y13" s="911"/>
      <c r="Z13" s="912"/>
      <c r="AA13" s="913"/>
      <c r="AB13" s="913"/>
      <c r="AC13" s="913"/>
      <c r="AD13" s="913"/>
      <c r="AE13" s="913"/>
      <c r="AF13" s="913"/>
      <c r="AG13" s="913"/>
      <c r="AH13" s="913"/>
      <c r="AI13" s="913"/>
      <c r="AJ13" s="913"/>
      <c r="AK13" s="899"/>
      <c r="AL13" s="899"/>
      <c r="AM13" s="899"/>
      <c r="AN13" s="899"/>
      <c r="AO13" s="899"/>
      <c r="AP13" s="899"/>
      <c r="AQ13" s="904"/>
      <c r="AR13" s="905"/>
      <c r="AS13" s="908"/>
      <c r="AT13" s="909"/>
      <c r="AU13" s="71"/>
      <c r="AV13" s="71"/>
      <c r="AW13" s="71"/>
      <c r="AX13" s="71"/>
      <c r="AY13" s="71"/>
      <c r="AZ13" s="71"/>
      <c r="BA13" s="71"/>
      <c r="BB13" s="71"/>
      <c r="BC13" s="71"/>
      <c r="BD13" s="71"/>
      <c r="BE13" s="71"/>
      <c r="BF13" s="71"/>
    </row>
    <row r="14" spans="1:58" s="23" customFormat="1" ht="18.75" customHeight="1" x14ac:dyDescent="0.4">
      <c r="A14" s="888"/>
      <c r="B14" s="888"/>
      <c r="C14" s="888"/>
      <c r="D14" s="888"/>
      <c r="E14" s="889"/>
      <c r="F14" s="890"/>
      <c r="G14" s="892"/>
      <c r="H14" s="892"/>
      <c r="I14" s="892"/>
      <c r="J14" s="892"/>
      <c r="K14" s="892"/>
      <c r="L14" s="892"/>
      <c r="M14" s="892"/>
      <c r="N14" s="889"/>
      <c r="O14" s="890"/>
      <c r="P14" s="914"/>
      <c r="Q14" s="915"/>
      <c r="R14" s="915"/>
      <c r="S14" s="916"/>
      <c r="T14" s="889"/>
      <c r="U14" s="890"/>
      <c r="V14" s="920"/>
      <c r="W14" s="920"/>
      <c r="X14" s="920"/>
      <c r="Y14" s="910"/>
      <c r="Z14" s="912"/>
      <c r="AA14" s="913"/>
      <c r="AB14" s="913"/>
      <c r="AC14" s="913"/>
      <c r="AD14" s="913"/>
      <c r="AE14" s="913"/>
      <c r="AF14" s="913"/>
      <c r="AG14" s="913"/>
      <c r="AH14" s="913"/>
      <c r="AI14" s="913"/>
      <c r="AJ14" s="913"/>
      <c r="AK14" s="899"/>
      <c r="AL14" s="899"/>
      <c r="AM14" s="899"/>
      <c r="AN14" s="899"/>
      <c r="AO14" s="899"/>
      <c r="AP14" s="899"/>
      <c r="AQ14" s="902" t="str">
        <f t="shared" ref="AQ14" si="2">IF(SUM(AA14:AP15)=0,"",SUM(AA14:AP15))</f>
        <v/>
      </c>
      <c r="AR14" s="903"/>
      <c r="AS14" s="906"/>
      <c r="AT14" s="907"/>
      <c r="AU14" s="71"/>
      <c r="AV14" s="71"/>
      <c r="AW14" s="71"/>
      <c r="AX14" s="71"/>
      <c r="AY14" s="71"/>
      <c r="AZ14" s="71"/>
      <c r="BA14" s="71"/>
      <c r="BB14" s="71"/>
      <c r="BC14" s="71"/>
      <c r="BD14" s="71"/>
      <c r="BE14" s="71"/>
      <c r="BF14" s="71"/>
    </row>
    <row r="15" spans="1:58" s="23" customFormat="1" ht="18.75" customHeight="1" x14ac:dyDescent="0.4">
      <c r="A15" s="888"/>
      <c r="B15" s="888"/>
      <c r="C15" s="888"/>
      <c r="D15" s="888"/>
      <c r="E15" s="852"/>
      <c r="F15" s="891"/>
      <c r="G15" s="892"/>
      <c r="H15" s="892"/>
      <c r="I15" s="892"/>
      <c r="J15" s="892"/>
      <c r="K15" s="892"/>
      <c r="L15" s="892"/>
      <c r="M15" s="892"/>
      <c r="N15" s="852"/>
      <c r="O15" s="891"/>
      <c r="P15" s="917"/>
      <c r="Q15" s="918"/>
      <c r="R15" s="918"/>
      <c r="S15" s="919"/>
      <c r="T15" s="852"/>
      <c r="U15" s="891"/>
      <c r="V15" s="921"/>
      <c r="W15" s="921"/>
      <c r="X15" s="921"/>
      <c r="Y15" s="911"/>
      <c r="Z15" s="912"/>
      <c r="AA15" s="913"/>
      <c r="AB15" s="913"/>
      <c r="AC15" s="913"/>
      <c r="AD15" s="913"/>
      <c r="AE15" s="913"/>
      <c r="AF15" s="913"/>
      <c r="AG15" s="913"/>
      <c r="AH15" s="913"/>
      <c r="AI15" s="913"/>
      <c r="AJ15" s="913"/>
      <c r="AK15" s="899"/>
      <c r="AL15" s="899"/>
      <c r="AM15" s="899"/>
      <c r="AN15" s="899"/>
      <c r="AO15" s="899"/>
      <c r="AP15" s="899"/>
      <c r="AQ15" s="904"/>
      <c r="AR15" s="905"/>
      <c r="AS15" s="908"/>
      <c r="AT15" s="909"/>
      <c r="AU15" s="71"/>
      <c r="AV15" s="71"/>
      <c r="AW15" s="71"/>
      <c r="AX15" s="71"/>
      <c r="AY15" s="71"/>
      <c r="AZ15" s="71"/>
      <c r="BA15" s="71"/>
      <c r="BB15" s="71"/>
      <c r="BC15" s="71"/>
      <c r="BD15" s="71"/>
      <c r="BE15" s="71"/>
      <c r="BF15" s="71"/>
    </row>
    <row r="16" spans="1:58" s="23" customFormat="1" ht="18.75" customHeight="1" x14ac:dyDescent="0.4">
      <c r="A16" s="888"/>
      <c r="B16" s="888"/>
      <c r="C16" s="888"/>
      <c r="D16" s="888"/>
      <c r="E16" s="889"/>
      <c r="F16" s="890"/>
      <c r="G16" s="892"/>
      <c r="H16" s="892"/>
      <c r="I16" s="892"/>
      <c r="J16" s="892"/>
      <c r="K16" s="892"/>
      <c r="L16" s="892"/>
      <c r="M16" s="892"/>
      <c r="N16" s="889"/>
      <c r="O16" s="890"/>
      <c r="P16" s="914"/>
      <c r="Q16" s="915"/>
      <c r="R16" s="915"/>
      <c r="S16" s="916"/>
      <c r="T16" s="889"/>
      <c r="U16" s="890"/>
      <c r="V16" s="920"/>
      <c r="W16" s="920"/>
      <c r="X16" s="920"/>
      <c r="Y16" s="910"/>
      <c r="Z16" s="912"/>
      <c r="AA16" s="913"/>
      <c r="AB16" s="913"/>
      <c r="AC16" s="913"/>
      <c r="AD16" s="913"/>
      <c r="AE16" s="913"/>
      <c r="AF16" s="913"/>
      <c r="AG16" s="913"/>
      <c r="AH16" s="913"/>
      <c r="AI16" s="913"/>
      <c r="AJ16" s="913"/>
      <c r="AK16" s="899"/>
      <c r="AL16" s="899"/>
      <c r="AM16" s="899"/>
      <c r="AN16" s="899"/>
      <c r="AO16" s="899"/>
      <c r="AP16" s="899"/>
      <c r="AQ16" s="902" t="str">
        <f t="shared" ref="AQ16" si="3">IF(SUM(AA16:AP17)=0,"",SUM(AA16:AP17))</f>
        <v/>
      </c>
      <c r="AR16" s="903"/>
      <c r="AS16" s="906"/>
      <c r="AT16" s="907"/>
      <c r="AU16" s="71"/>
      <c r="AV16" s="71"/>
      <c r="AW16" s="71"/>
      <c r="AX16" s="71"/>
      <c r="AY16" s="71"/>
      <c r="AZ16" s="71"/>
      <c r="BA16" s="71"/>
      <c r="BB16" s="71"/>
      <c r="BC16" s="71"/>
      <c r="BD16" s="71"/>
      <c r="BE16" s="71"/>
      <c r="BF16" s="71"/>
    </row>
    <row r="17" spans="1:58" s="23" customFormat="1" ht="18.75" customHeight="1" x14ac:dyDescent="0.4">
      <c r="A17" s="888"/>
      <c r="B17" s="888"/>
      <c r="C17" s="888"/>
      <c r="D17" s="888"/>
      <c r="E17" s="852"/>
      <c r="F17" s="891"/>
      <c r="G17" s="892"/>
      <c r="H17" s="892"/>
      <c r="I17" s="892"/>
      <c r="J17" s="892"/>
      <c r="K17" s="892"/>
      <c r="L17" s="892"/>
      <c r="M17" s="892"/>
      <c r="N17" s="852"/>
      <c r="O17" s="891"/>
      <c r="P17" s="917"/>
      <c r="Q17" s="918"/>
      <c r="R17" s="918"/>
      <c r="S17" s="919"/>
      <c r="T17" s="852"/>
      <c r="U17" s="891"/>
      <c r="V17" s="921"/>
      <c r="W17" s="921"/>
      <c r="X17" s="921"/>
      <c r="Y17" s="911"/>
      <c r="Z17" s="912"/>
      <c r="AA17" s="913"/>
      <c r="AB17" s="913"/>
      <c r="AC17" s="913"/>
      <c r="AD17" s="913"/>
      <c r="AE17" s="913"/>
      <c r="AF17" s="913"/>
      <c r="AG17" s="913"/>
      <c r="AH17" s="913"/>
      <c r="AI17" s="913"/>
      <c r="AJ17" s="913"/>
      <c r="AK17" s="899"/>
      <c r="AL17" s="899"/>
      <c r="AM17" s="899"/>
      <c r="AN17" s="899"/>
      <c r="AO17" s="899"/>
      <c r="AP17" s="899"/>
      <c r="AQ17" s="904"/>
      <c r="AR17" s="905"/>
      <c r="AS17" s="908"/>
      <c r="AT17" s="909"/>
      <c r="AU17" s="71"/>
      <c r="AV17" s="71"/>
      <c r="AW17" s="71"/>
      <c r="AX17" s="71"/>
      <c r="AY17" s="71"/>
      <c r="AZ17" s="71"/>
      <c r="BA17" s="71"/>
      <c r="BB17" s="71"/>
      <c r="BC17" s="71"/>
      <c r="BD17" s="71"/>
      <c r="BE17" s="71"/>
      <c r="BF17" s="71"/>
    </row>
    <row r="18" spans="1:58" s="23" customFormat="1" ht="18.75" customHeight="1" x14ac:dyDescent="0.4">
      <c r="A18" s="888"/>
      <c r="B18" s="888"/>
      <c r="C18" s="888"/>
      <c r="D18" s="888"/>
      <c r="E18" s="889"/>
      <c r="F18" s="890"/>
      <c r="G18" s="892"/>
      <c r="H18" s="892"/>
      <c r="I18" s="892"/>
      <c r="J18" s="892"/>
      <c r="K18" s="892"/>
      <c r="L18" s="892"/>
      <c r="M18" s="892"/>
      <c r="N18" s="889"/>
      <c r="O18" s="890"/>
      <c r="P18" s="914"/>
      <c r="Q18" s="915"/>
      <c r="R18" s="915"/>
      <c r="S18" s="916"/>
      <c r="T18" s="889"/>
      <c r="U18" s="890"/>
      <c r="V18" s="920"/>
      <c r="W18" s="920"/>
      <c r="X18" s="920"/>
      <c r="Y18" s="910"/>
      <c r="Z18" s="912"/>
      <c r="AA18" s="913"/>
      <c r="AB18" s="913"/>
      <c r="AC18" s="913"/>
      <c r="AD18" s="913"/>
      <c r="AE18" s="913"/>
      <c r="AF18" s="913"/>
      <c r="AG18" s="913"/>
      <c r="AH18" s="913"/>
      <c r="AI18" s="913"/>
      <c r="AJ18" s="913"/>
      <c r="AK18" s="899"/>
      <c r="AL18" s="899"/>
      <c r="AM18" s="899"/>
      <c r="AN18" s="899"/>
      <c r="AO18" s="899"/>
      <c r="AP18" s="899"/>
      <c r="AQ18" s="902" t="str">
        <f t="shared" ref="AQ18" si="4">IF(SUM(AA18:AP19)=0,"",SUM(AA18:AP19))</f>
        <v/>
      </c>
      <c r="AR18" s="903"/>
      <c r="AS18" s="906"/>
      <c r="AT18" s="907"/>
      <c r="AU18" s="71"/>
      <c r="AV18" s="71"/>
      <c r="AW18" s="71"/>
      <c r="AX18" s="71"/>
      <c r="AY18" s="71"/>
      <c r="AZ18" s="71"/>
      <c r="BA18" s="71"/>
      <c r="BB18" s="71"/>
      <c r="BC18" s="71"/>
      <c r="BD18" s="71"/>
      <c r="BE18" s="71"/>
      <c r="BF18" s="71"/>
    </row>
    <row r="19" spans="1:58" s="23" customFormat="1" ht="18.75" customHeight="1" x14ac:dyDescent="0.4">
      <c r="A19" s="888"/>
      <c r="B19" s="888"/>
      <c r="C19" s="888"/>
      <c r="D19" s="888"/>
      <c r="E19" s="852"/>
      <c r="F19" s="891"/>
      <c r="G19" s="892"/>
      <c r="H19" s="892"/>
      <c r="I19" s="892"/>
      <c r="J19" s="892"/>
      <c r="K19" s="892"/>
      <c r="L19" s="892"/>
      <c r="M19" s="892"/>
      <c r="N19" s="852"/>
      <c r="O19" s="891"/>
      <c r="P19" s="917"/>
      <c r="Q19" s="918"/>
      <c r="R19" s="918"/>
      <c r="S19" s="919"/>
      <c r="T19" s="852"/>
      <c r="U19" s="891"/>
      <c r="V19" s="921"/>
      <c r="W19" s="921"/>
      <c r="X19" s="921"/>
      <c r="Y19" s="911"/>
      <c r="Z19" s="912"/>
      <c r="AA19" s="913"/>
      <c r="AB19" s="913"/>
      <c r="AC19" s="913"/>
      <c r="AD19" s="913"/>
      <c r="AE19" s="913"/>
      <c r="AF19" s="913"/>
      <c r="AG19" s="913"/>
      <c r="AH19" s="913"/>
      <c r="AI19" s="913"/>
      <c r="AJ19" s="913"/>
      <c r="AK19" s="899"/>
      <c r="AL19" s="899"/>
      <c r="AM19" s="899"/>
      <c r="AN19" s="899"/>
      <c r="AO19" s="899"/>
      <c r="AP19" s="899"/>
      <c r="AQ19" s="904"/>
      <c r="AR19" s="905"/>
      <c r="AS19" s="908"/>
      <c r="AT19" s="909"/>
      <c r="AU19" s="71"/>
      <c r="AV19" s="71"/>
      <c r="AW19" s="71"/>
      <c r="AX19" s="71"/>
      <c r="AY19" s="71"/>
      <c r="AZ19" s="71"/>
      <c r="BA19" s="71"/>
      <c r="BB19" s="71"/>
      <c r="BC19" s="71"/>
      <c r="BD19" s="71"/>
      <c r="BE19" s="71"/>
      <c r="BF19" s="71"/>
    </row>
    <row r="20" spans="1:58" s="23" customFormat="1" ht="18.75" customHeight="1" x14ac:dyDescent="0.4">
      <c r="A20" s="888"/>
      <c r="B20" s="888"/>
      <c r="C20" s="888"/>
      <c r="D20" s="888"/>
      <c r="E20" s="889"/>
      <c r="F20" s="890"/>
      <c r="G20" s="892"/>
      <c r="H20" s="892"/>
      <c r="I20" s="892"/>
      <c r="J20" s="892"/>
      <c r="K20" s="892"/>
      <c r="L20" s="892"/>
      <c r="M20" s="892"/>
      <c r="N20" s="910"/>
      <c r="O20" s="890"/>
      <c r="P20" s="914"/>
      <c r="Q20" s="915"/>
      <c r="R20" s="915"/>
      <c r="S20" s="916"/>
      <c r="T20" s="910"/>
      <c r="U20" s="890"/>
      <c r="V20" s="920"/>
      <c r="W20" s="920"/>
      <c r="X20" s="920"/>
      <c r="Y20" s="910"/>
      <c r="Z20" s="912"/>
      <c r="AA20" s="913"/>
      <c r="AB20" s="913"/>
      <c r="AC20" s="913"/>
      <c r="AD20" s="913"/>
      <c r="AE20" s="913"/>
      <c r="AF20" s="913"/>
      <c r="AG20" s="913"/>
      <c r="AH20" s="913"/>
      <c r="AI20" s="913"/>
      <c r="AJ20" s="913"/>
      <c r="AK20" s="899"/>
      <c r="AL20" s="899"/>
      <c r="AM20" s="899"/>
      <c r="AN20" s="899"/>
      <c r="AO20" s="899"/>
      <c r="AP20" s="899"/>
      <c r="AQ20" s="902" t="str">
        <f t="shared" ref="AQ20" si="5">IF(SUM(AA20:AP21)=0,"",SUM(AA20:AP21))</f>
        <v/>
      </c>
      <c r="AR20" s="903"/>
      <c r="AS20" s="906"/>
      <c r="AT20" s="907"/>
      <c r="AU20" s="71"/>
      <c r="AV20" s="71"/>
      <c r="AW20" s="71"/>
      <c r="AX20" s="71"/>
      <c r="AY20" s="71"/>
      <c r="AZ20" s="71"/>
      <c r="BA20" s="71"/>
      <c r="BB20" s="71"/>
      <c r="BC20" s="71"/>
      <c r="BD20" s="71"/>
      <c r="BE20" s="71"/>
      <c r="BF20" s="71"/>
    </row>
    <row r="21" spans="1:58" s="23" customFormat="1" ht="18.75" customHeight="1" x14ac:dyDescent="0.4">
      <c r="A21" s="888"/>
      <c r="B21" s="888"/>
      <c r="C21" s="888"/>
      <c r="D21" s="888"/>
      <c r="E21" s="852"/>
      <c r="F21" s="891"/>
      <c r="G21" s="892"/>
      <c r="H21" s="892"/>
      <c r="I21" s="892"/>
      <c r="J21" s="892"/>
      <c r="K21" s="892"/>
      <c r="L21" s="892"/>
      <c r="M21" s="892"/>
      <c r="N21" s="911"/>
      <c r="O21" s="891"/>
      <c r="P21" s="917"/>
      <c r="Q21" s="918"/>
      <c r="R21" s="918"/>
      <c r="S21" s="919"/>
      <c r="T21" s="911"/>
      <c r="U21" s="891"/>
      <c r="V21" s="921"/>
      <c r="W21" s="921"/>
      <c r="X21" s="921"/>
      <c r="Y21" s="911"/>
      <c r="Z21" s="912"/>
      <c r="AA21" s="913"/>
      <c r="AB21" s="913"/>
      <c r="AC21" s="913"/>
      <c r="AD21" s="913"/>
      <c r="AE21" s="913"/>
      <c r="AF21" s="913"/>
      <c r="AG21" s="913"/>
      <c r="AH21" s="913"/>
      <c r="AI21" s="913"/>
      <c r="AJ21" s="913"/>
      <c r="AK21" s="899"/>
      <c r="AL21" s="899"/>
      <c r="AM21" s="899"/>
      <c r="AN21" s="899"/>
      <c r="AO21" s="899"/>
      <c r="AP21" s="899"/>
      <c r="AQ21" s="904"/>
      <c r="AR21" s="905"/>
      <c r="AS21" s="908"/>
      <c r="AT21" s="909"/>
      <c r="AU21" s="71"/>
      <c r="AV21" s="71"/>
      <c r="AW21" s="71"/>
      <c r="AX21" s="71"/>
      <c r="AY21" s="71"/>
      <c r="AZ21" s="71"/>
      <c r="BA21" s="71"/>
      <c r="BB21" s="71"/>
      <c r="BC21" s="71"/>
      <c r="BD21" s="71"/>
      <c r="BE21" s="71"/>
      <c r="BF21" s="71"/>
    </row>
    <row r="22" spans="1:58" s="23" customFormat="1" ht="18.75" customHeight="1" x14ac:dyDescent="0.4">
      <c r="A22" s="888"/>
      <c r="B22" s="888"/>
      <c r="C22" s="888"/>
      <c r="D22" s="888"/>
      <c r="E22" s="889"/>
      <c r="F22" s="890"/>
      <c r="G22" s="892"/>
      <c r="H22" s="892"/>
      <c r="I22" s="892"/>
      <c r="J22" s="892"/>
      <c r="K22" s="892"/>
      <c r="L22" s="892"/>
      <c r="M22" s="892"/>
      <c r="N22" s="910"/>
      <c r="O22" s="890"/>
      <c r="P22" s="914"/>
      <c r="Q22" s="915"/>
      <c r="R22" s="915"/>
      <c r="S22" s="916"/>
      <c r="T22" s="910"/>
      <c r="U22" s="890"/>
      <c r="V22" s="920"/>
      <c r="W22" s="920"/>
      <c r="X22" s="920"/>
      <c r="Y22" s="910"/>
      <c r="Z22" s="912"/>
      <c r="AA22" s="913"/>
      <c r="AB22" s="913"/>
      <c r="AC22" s="913"/>
      <c r="AD22" s="913"/>
      <c r="AE22" s="913"/>
      <c r="AF22" s="913"/>
      <c r="AG22" s="913"/>
      <c r="AH22" s="913"/>
      <c r="AI22" s="913"/>
      <c r="AJ22" s="913"/>
      <c r="AK22" s="899"/>
      <c r="AL22" s="899"/>
      <c r="AM22" s="899"/>
      <c r="AN22" s="899"/>
      <c r="AO22" s="899"/>
      <c r="AP22" s="899"/>
      <c r="AQ22" s="902" t="str">
        <f t="shared" ref="AQ22" si="6">IF(SUM(AA22:AP23)=0,"",SUM(AA22:AP23))</f>
        <v/>
      </c>
      <c r="AR22" s="903"/>
      <c r="AS22" s="906"/>
      <c r="AT22" s="907"/>
      <c r="AU22" s="71"/>
      <c r="AV22" s="71"/>
      <c r="AW22" s="71"/>
      <c r="AX22" s="71"/>
      <c r="AY22" s="71"/>
      <c r="AZ22" s="71"/>
      <c r="BA22" s="71"/>
      <c r="BB22" s="71"/>
      <c r="BC22" s="71"/>
      <c r="BD22" s="71"/>
      <c r="BE22" s="71"/>
      <c r="BF22" s="71"/>
    </row>
    <row r="23" spans="1:58" s="23" customFormat="1" ht="18.75" customHeight="1" x14ac:dyDescent="0.4">
      <c r="A23" s="888"/>
      <c r="B23" s="888"/>
      <c r="C23" s="888"/>
      <c r="D23" s="888"/>
      <c r="E23" s="852"/>
      <c r="F23" s="891"/>
      <c r="G23" s="892"/>
      <c r="H23" s="892"/>
      <c r="I23" s="892"/>
      <c r="J23" s="892"/>
      <c r="K23" s="892"/>
      <c r="L23" s="892"/>
      <c r="M23" s="892"/>
      <c r="N23" s="911"/>
      <c r="O23" s="891"/>
      <c r="P23" s="917"/>
      <c r="Q23" s="918"/>
      <c r="R23" s="918"/>
      <c r="S23" s="919"/>
      <c r="T23" s="911"/>
      <c r="U23" s="891"/>
      <c r="V23" s="921"/>
      <c r="W23" s="921"/>
      <c r="X23" s="921"/>
      <c r="Y23" s="911"/>
      <c r="Z23" s="912"/>
      <c r="AA23" s="913"/>
      <c r="AB23" s="913"/>
      <c r="AC23" s="913"/>
      <c r="AD23" s="913"/>
      <c r="AE23" s="913"/>
      <c r="AF23" s="913"/>
      <c r="AG23" s="913"/>
      <c r="AH23" s="913"/>
      <c r="AI23" s="913"/>
      <c r="AJ23" s="913"/>
      <c r="AK23" s="899"/>
      <c r="AL23" s="899"/>
      <c r="AM23" s="899"/>
      <c r="AN23" s="899"/>
      <c r="AO23" s="899"/>
      <c r="AP23" s="899"/>
      <c r="AQ23" s="904"/>
      <c r="AR23" s="905"/>
      <c r="AS23" s="908"/>
      <c r="AT23" s="909"/>
      <c r="AU23" s="71"/>
      <c r="AV23" s="71"/>
      <c r="AW23" s="71"/>
      <c r="AX23" s="71"/>
      <c r="AY23" s="71"/>
      <c r="AZ23" s="71"/>
      <c r="BA23" s="71"/>
      <c r="BB23" s="71"/>
      <c r="BC23" s="71"/>
      <c r="BD23" s="71"/>
      <c r="BE23" s="71"/>
      <c r="BF23" s="71"/>
    </row>
    <row r="24" spans="1:58" s="23" customFormat="1" ht="18.75" customHeight="1" x14ac:dyDescent="0.4">
      <c r="A24" s="888"/>
      <c r="B24" s="888"/>
      <c r="C24" s="888"/>
      <c r="D24" s="888"/>
      <c r="E24" s="889"/>
      <c r="F24" s="890"/>
      <c r="G24" s="892"/>
      <c r="H24" s="892"/>
      <c r="I24" s="892"/>
      <c r="J24" s="892"/>
      <c r="K24" s="892"/>
      <c r="L24" s="892"/>
      <c r="M24" s="892"/>
      <c r="N24" s="910"/>
      <c r="O24" s="890"/>
      <c r="P24" s="914"/>
      <c r="Q24" s="915"/>
      <c r="R24" s="915"/>
      <c r="S24" s="916"/>
      <c r="T24" s="910"/>
      <c r="U24" s="890"/>
      <c r="V24" s="920"/>
      <c r="W24" s="920"/>
      <c r="X24" s="920"/>
      <c r="Y24" s="910"/>
      <c r="Z24" s="912"/>
      <c r="AA24" s="913"/>
      <c r="AB24" s="913"/>
      <c r="AC24" s="913"/>
      <c r="AD24" s="913"/>
      <c r="AE24" s="913"/>
      <c r="AF24" s="913"/>
      <c r="AG24" s="913"/>
      <c r="AH24" s="913"/>
      <c r="AI24" s="913"/>
      <c r="AJ24" s="913"/>
      <c r="AK24" s="899"/>
      <c r="AL24" s="899"/>
      <c r="AM24" s="899"/>
      <c r="AN24" s="899"/>
      <c r="AO24" s="899"/>
      <c r="AP24" s="899"/>
      <c r="AQ24" s="902" t="str">
        <f t="shared" ref="AQ24" si="7">IF(SUM(AA24:AP25)=0,"",SUM(AA24:AP25))</f>
        <v/>
      </c>
      <c r="AR24" s="903"/>
      <c r="AS24" s="906"/>
      <c r="AT24" s="907"/>
      <c r="AU24" s="71"/>
      <c r="AV24" s="71"/>
      <c r="AW24" s="71"/>
      <c r="AX24" s="71"/>
      <c r="AY24" s="71"/>
      <c r="AZ24" s="71"/>
      <c r="BA24" s="71"/>
      <c r="BB24" s="71"/>
      <c r="BC24" s="71"/>
      <c r="BD24" s="71"/>
      <c r="BE24" s="71"/>
      <c r="BF24" s="71"/>
    </row>
    <row r="25" spans="1:58" s="23" customFormat="1" ht="18.75" customHeight="1" x14ac:dyDescent="0.4">
      <c r="A25" s="888"/>
      <c r="B25" s="888"/>
      <c r="C25" s="888"/>
      <c r="D25" s="888"/>
      <c r="E25" s="852"/>
      <c r="F25" s="891"/>
      <c r="G25" s="892"/>
      <c r="H25" s="892"/>
      <c r="I25" s="892"/>
      <c r="J25" s="892"/>
      <c r="K25" s="892"/>
      <c r="L25" s="892"/>
      <c r="M25" s="892"/>
      <c r="N25" s="911"/>
      <c r="O25" s="891"/>
      <c r="P25" s="917"/>
      <c r="Q25" s="918"/>
      <c r="R25" s="918"/>
      <c r="S25" s="919"/>
      <c r="T25" s="911"/>
      <c r="U25" s="891"/>
      <c r="V25" s="921"/>
      <c r="W25" s="921"/>
      <c r="X25" s="921"/>
      <c r="Y25" s="911"/>
      <c r="Z25" s="912"/>
      <c r="AA25" s="913"/>
      <c r="AB25" s="913"/>
      <c r="AC25" s="913"/>
      <c r="AD25" s="913"/>
      <c r="AE25" s="913"/>
      <c r="AF25" s="913"/>
      <c r="AG25" s="913"/>
      <c r="AH25" s="913"/>
      <c r="AI25" s="913"/>
      <c r="AJ25" s="913"/>
      <c r="AK25" s="899"/>
      <c r="AL25" s="899"/>
      <c r="AM25" s="899"/>
      <c r="AN25" s="899"/>
      <c r="AO25" s="899"/>
      <c r="AP25" s="899"/>
      <c r="AQ25" s="904"/>
      <c r="AR25" s="905"/>
      <c r="AS25" s="908"/>
      <c r="AT25" s="909"/>
      <c r="AU25" s="71"/>
      <c r="AV25" s="71"/>
      <c r="AW25" s="71"/>
      <c r="AX25" s="71"/>
      <c r="AY25" s="71"/>
      <c r="AZ25" s="71"/>
      <c r="BA25" s="71"/>
      <c r="BB25" s="71"/>
      <c r="BC25" s="71"/>
      <c r="BD25" s="71"/>
      <c r="BE25" s="71"/>
      <c r="BF25" s="71"/>
    </row>
    <row r="26" spans="1:58" s="23" customFormat="1" ht="18.75" customHeight="1" x14ac:dyDescent="0.4">
      <c r="A26" s="888"/>
      <c r="B26" s="888"/>
      <c r="C26" s="888"/>
      <c r="D26" s="888"/>
      <c r="E26" s="889"/>
      <c r="F26" s="890"/>
      <c r="G26" s="892"/>
      <c r="H26" s="892"/>
      <c r="I26" s="892"/>
      <c r="J26" s="892"/>
      <c r="K26" s="892"/>
      <c r="L26" s="892"/>
      <c r="M26" s="892"/>
      <c r="N26" s="910"/>
      <c r="O26" s="890"/>
      <c r="P26" s="914"/>
      <c r="Q26" s="915"/>
      <c r="R26" s="915"/>
      <c r="S26" s="916"/>
      <c r="T26" s="910"/>
      <c r="U26" s="890"/>
      <c r="V26" s="920"/>
      <c r="W26" s="920"/>
      <c r="X26" s="920"/>
      <c r="Y26" s="910"/>
      <c r="Z26" s="912"/>
      <c r="AA26" s="913"/>
      <c r="AB26" s="913"/>
      <c r="AC26" s="913"/>
      <c r="AD26" s="913"/>
      <c r="AE26" s="913"/>
      <c r="AF26" s="913"/>
      <c r="AG26" s="913"/>
      <c r="AH26" s="913"/>
      <c r="AI26" s="913"/>
      <c r="AJ26" s="913"/>
      <c r="AK26" s="899"/>
      <c r="AL26" s="899"/>
      <c r="AM26" s="899"/>
      <c r="AN26" s="899"/>
      <c r="AO26" s="899"/>
      <c r="AP26" s="899"/>
      <c r="AQ26" s="902" t="str">
        <f t="shared" ref="AQ26" si="8">IF(SUM(AA26:AP27)=0,"",SUM(AA26:AP27))</f>
        <v/>
      </c>
      <c r="AR26" s="903"/>
      <c r="AS26" s="906"/>
      <c r="AT26" s="907"/>
      <c r="AU26" s="71"/>
      <c r="AV26" s="71"/>
      <c r="AW26" s="71"/>
      <c r="AX26" s="71"/>
      <c r="AY26" s="71"/>
      <c r="AZ26" s="71"/>
      <c r="BA26" s="71"/>
      <c r="BB26" s="71"/>
      <c r="BC26" s="71"/>
      <c r="BD26" s="71"/>
      <c r="BE26" s="71"/>
      <c r="BF26" s="71"/>
    </row>
    <row r="27" spans="1:58" s="23" customFormat="1" ht="18.75" customHeight="1" x14ac:dyDescent="0.4">
      <c r="A27" s="888"/>
      <c r="B27" s="888"/>
      <c r="C27" s="888"/>
      <c r="D27" s="888"/>
      <c r="E27" s="852"/>
      <c r="F27" s="891"/>
      <c r="G27" s="892"/>
      <c r="H27" s="892"/>
      <c r="I27" s="892"/>
      <c r="J27" s="892"/>
      <c r="K27" s="892"/>
      <c r="L27" s="892"/>
      <c r="M27" s="892"/>
      <c r="N27" s="911"/>
      <c r="O27" s="891"/>
      <c r="P27" s="917"/>
      <c r="Q27" s="918"/>
      <c r="R27" s="918"/>
      <c r="S27" s="919"/>
      <c r="T27" s="911"/>
      <c r="U27" s="891"/>
      <c r="V27" s="921"/>
      <c r="W27" s="921"/>
      <c r="X27" s="921"/>
      <c r="Y27" s="911"/>
      <c r="Z27" s="912"/>
      <c r="AA27" s="913"/>
      <c r="AB27" s="913"/>
      <c r="AC27" s="913"/>
      <c r="AD27" s="913"/>
      <c r="AE27" s="913"/>
      <c r="AF27" s="913"/>
      <c r="AG27" s="913"/>
      <c r="AH27" s="913"/>
      <c r="AI27" s="913"/>
      <c r="AJ27" s="913"/>
      <c r="AK27" s="899"/>
      <c r="AL27" s="899"/>
      <c r="AM27" s="899"/>
      <c r="AN27" s="899"/>
      <c r="AO27" s="899"/>
      <c r="AP27" s="899"/>
      <c r="AQ27" s="904"/>
      <c r="AR27" s="905"/>
      <c r="AS27" s="908"/>
      <c r="AT27" s="909"/>
      <c r="AU27" s="71"/>
      <c r="AV27" s="71"/>
      <c r="AW27" s="71"/>
      <c r="AX27" s="71"/>
      <c r="AY27" s="71"/>
      <c r="AZ27" s="71"/>
      <c r="BA27" s="71"/>
      <c r="BB27" s="71"/>
      <c r="BC27" s="71"/>
      <c r="BD27" s="71"/>
      <c r="BE27" s="71"/>
      <c r="BF27" s="71"/>
    </row>
    <row r="28" spans="1:58" s="23" customFormat="1" ht="18.75" customHeight="1" x14ac:dyDescent="0.4">
      <c r="A28" s="888"/>
      <c r="B28" s="888"/>
      <c r="C28" s="888"/>
      <c r="D28" s="888"/>
      <c r="E28" s="889"/>
      <c r="F28" s="890"/>
      <c r="G28" s="892"/>
      <c r="H28" s="892"/>
      <c r="I28" s="892"/>
      <c r="J28" s="892"/>
      <c r="K28" s="892"/>
      <c r="L28" s="892"/>
      <c r="M28" s="892"/>
      <c r="N28" s="910"/>
      <c r="O28" s="890"/>
      <c r="P28" s="914"/>
      <c r="Q28" s="915"/>
      <c r="R28" s="915"/>
      <c r="S28" s="916"/>
      <c r="T28" s="910"/>
      <c r="U28" s="890"/>
      <c r="V28" s="920"/>
      <c r="W28" s="920"/>
      <c r="X28" s="920"/>
      <c r="Y28" s="910"/>
      <c r="Z28" s="912"/>
      <c r="AA28" s="913"/>
      <c r="AB28" s="913"/>
      <c r="AC28" s="913"/>
      <c r="AD28" s="913"/>
      <c r="AE28" s="913"/>
      <c r="AF28" s="913"/>
      <c r="AG28" s="913"/>
      <c r="AH28" s="913"/>
      <c r="AI28" s="913"/>
      <c r="AJ28" s="913"/>
      <c r="AK28" s="899"/>
      <c r="AL28" s="899"/>
      <c r="AM28" s="899"/>
      <c r="AN28" s="899"/>
      <c r="AO28" s="899"/>
      <c r="AP28" s="899"/>
      <c r="AQ28" s="902" t="str">
        <f t="shared" ref="AQ28" si="9">IF(SUM(AA28:AP29)=0,"",SUM(AA28:AP29))</f>
        <v/>
      </c>
      <c r="AR28" s="903"/>
      <c r="AS28" s="906"/>
      <c r="AT28" s="907"/>
      <c r="AU28" s="71"/>
      <c r="AV28" s="71"/>
      <c r="AW28" s="71"/>
      <c r="AX28" s="71"/>
      <c r="AY28" s="71"/>
      <c r="AZ28" s="71"/>
      <c r="BA28" s="71"/>
      <c r="BB28" s="71"/>
      <c r="BC28" s="71"/>
      <c r="BD28" s="71"/>
      <c r="BE28" s="71"/>
      <c r="BF28" s="71"/>
    </row>
    <row r="29" spans="1:58" s="23" customFormat="1" ht="18.75" customHeight="1" x14ac:dyDescent="0.4">
      <c r="A29" s="888"/>
      <c r="B29" s="888"/>
      <c r="C29" s="888"/>
      <c r="D29" s="888"/>
      <c r="E29" s="852"/>
      <c r="F29" s="891"/>
      <c r="G29" s="892"/>
      <c r="H29" s="892"/>
      <c r="I29" s="892"/>
      <c r="J29" s="892"/>
      <c r="K29" s="892"/>
      <c r="L29" s="892"/>
      <c r="M29" s="892"/>
      <c r="N29" s="911"/>
      <c r="O29" s="891"/>
      <c r="P29" s="917"/>
      <c r="Q29" s="918"/>
      <c r="R29" s="918"/>
      <c r="S29" s="919"/>
      <c r="T29" s="911"/>
      <c r="U29" s="891"/>
      <c r="V29" s="921"/>
      <c r="W29" s="921"/>
      <c r="X29" s="921"/>
      <c r="Y29" s="911"/>
      <c r="Z29" s="912"/>
      <c r="AA29" s="913"/>
      <c r="AB29" s="913"/>
      <c r="AC29" s="913"/>
      <c r="AD29" s="913"/>
      <c r="AE29" s="913"/>
      <c r="AF29" s="913"/>
      <c r="AG29" s="913"/>
      <c r="AH29" s="913"/>
      <c r="AI29" s="913"/>
      <c r="AJ29" s="913"/>
      <c r="AK29" s="899"/>
      <c r="AL29" s="899"/>
      <c r="AM29" s="899"/>
      <c r="AN29" s="899"/>
      <c r="AO29" s="899"/>
      <c r="AP29" s="899"/>
      <c r="AQ29" s="904"/>
      <c r="AR29" s="905"/>
      <c r="AS29" s="908"/>
      <c r="AT29" s="909"/>
      <c r="AU29" s="71"/>
      <c r="AV29" s="71"/>
      <c r="AW29" s="71"/>
      <c r="AX29" s="71"/>
      <c r="AY29" s="71"/>
      <c r="AZ29" s="71"/>
      <c r="BA29" s="71"/>
      <c r="BB29" s="71"/>
      <c r="BC29" s="71"/>
      <c r="BD29" s="71"/>
      <c r="BE29" s="71"/>
      <c r="BF29" s="71"/>
    </row>
    <row r="30" spans="1:58" s="23" customFormat="1" ht="18.75" customHeight="1" x14ac:dyDescent="0.4">
      <c r="A30" s="888"/>
      <c r="B30" s="888"/>
      <c r="C30" s="888"/>
      <c r="D30" s="888"/>
      <c r="E30" s="889"/>
      <c r="F30" s="890"/>
      <c r="G30" s="892"/>
      <c r="H30" s="892"/>
      <c r="I30" s="892"/>
      <c r="J30" s="892"/>
      <c r="K30" s="892"/>
      <c r="L30" s="892"/>
      <c r="M30" s="892"/>
      <c r="N30" s="910"/>
      <c r="O30" s="890"/>
      <c r="P30" s="914"/>
      <c r="Q30" s="915"/>
      <c r="R30" s="915"/>
      <c r="S30" s="916"/>
      <c r="T30" s="910"/>
      <c r="U30" s="890"/>
      <c r="V30" s="920"/>
      <c r="W30" s="920"/>
      <c r="X30" s="920"/>
      <c r="Y30" s="910"/>
      <c r="Z30" s="912"/>
      <c r="AA30" s="913"/>
      <c r="AB30" s="913"/>
      <c r="AC30" s="913"/>
      <c r="AD30" s="913"/>
      <c r="AE30" s="913"/>
      <c r="AF30" s="913"/>
      <c r="AG30" s="913"/>
      <c r="AH30" s="913"/>
      <c r="AI30" s="913"/>
      <c r="AJ30" s="913"/>
      <c r="AK30" s="899"/>
      <c r="AL30" s="899"/>
      <c r="AM30" s="899"/>
      <c r="AN30" s="899"/>
      <c r="AO30" s="899"/>
      <c r="AP30" s="899"/>
      <c r="AQ30" s="902" t="str">
        <f t="shared" ref="AQ30" si="10">IF(SUM(AA30:AP31)=0,"",SUM(AA30:AP31))</f>
        <v/>
      </c>
      <c r="AR30" s="903"/>
      <c r="AS30" s="906"/>
      <c r="AT30" s="907"/>
      <c r="AU30" s="71"/>
      <c r="AV30" s="71"/>
      <c r="AW30" s="71"/>
      <c r="AX30" s="71"/>
      <c r="AY30" s="71"/>
      <c r="AZ30" s="71"/>
      <c r="BA30" s="71"/>
      <c r="BB30" s="71"/>
      <c r="BC30" s="71"/>
      <c r="BD30" s="71"/>
      <c r="BE30" s="71"/>
      <c r="BF30" s="71"/>
    </row>
    <row r="31" spans="1:58" s="23" customFormat="1" ht="18.75" customHeight="1" x14ac:dyDescent="0.4">
      <c r="A31" s="888"/>
      <c r="B31" s="888"/>
      <c r="C31" s="888"/>
      <c r="D31" s="888"/>
      <c r="E31" s="852"/>
      <c r="F31" s="891"/>
      <c r="G31" s="892"/>
      <c r="H31" s="892"/>
      <c r="I31" s="892"/>
      <c r="J31" s="892"/>
      <c r="K31" s="892"/>
      <c r="L31" s="892"/>
      <c r="M31" s="892"/>
      <c r="N31" s="911"/>
      <c r="O31" s="891"/>
      <c r="P31" s="917"/>
      <c r="Q31" s="918"/>
      <c r="R31" s="918"/>
      <c r="S31" s="919"/>
      <c r="T31" s="911"/>
      <c r="U31" s="891"/>
      <c r="V31" s="921"/>
      <c r="W31" s="921"/>
      <c r="X31" s="921"/>
      <c r="Y31" s="911"/>
      <c r="Z31" s="912"/>
      <c r="AA31" s="913"/>
      <c r="AB31" s="913"/>
      <c r="AC31" s="913"/>
      <c r="AD31" s="913"/>
      <c r="AE31" s="913"/>
      <c r="AF31" s="913"/>
      <c r="AG31" s="913"/>
      <c r="AH31" s="913"/>
      <c r="AI31" s="913"/>
      <c r="AJ31" s="913"/>
      <c r="AK31" s="899"/>
      <c r="AL31" s="899"/>
      <c r="AM31" s="899"/>
      <c r="AN31" s="899"/>
      <c r="AO31" s="899"/>
      <c r="AP31" s="899"/>
      <c r="AQ31" s="904"/>
      <c r="AR31" s="905"/>
      <c r="AS31" s="908"/>
      <c r="AT31" s="909"/>
      <c r="AU31" s="71"/>
      <c r="AV31" s="71"/>
      <c r="AW31" s="71"/>
      <c r="AX31" s="71"/>
      <c r="AY31" s="71"/>
      <c r="AZ31" s="71"/>
      <c r="BA31" s="71"/>
      <c r="BB31" s="71"/>
      <c r="BC31" s="71"/>
      <c r="BD31" s="71"/>
      <c r="BE31" s="71"/>
      <c r="BF31" s="71"/>
    </row>
    <row r="32" spans="1:58" s="23" customFormat="1" ht="18.75" customHeight="1" x14ac:dyDescent="0.4">
      <c r="A32" s="888"/>
      <c r="B32" s="888"/>
      <c r="C32" s="888"/>
      <c r="D32" s="888"/>
      <c r="E32" s="889"/>
      <c r="F32" s="890"/>
      <c r="G32" s="892"/>
      <c r="H32" s="892"/>
      <c r="I32" s="892"/>
      <c r="J32" s="892"/>
      <c r="K32" s="892"/>
      <c r="L32" s="892"/>
      <c r="M32" s="892"/>
      <c r="N32" s="910"/>
      <c r="O32" s="890"/>
      <c r="P32" s="914"/>
      <c r="Q32" s="915"/>
      <c r="R32" s="915"/>
      <c r="S32" s="916"/>
      <c r="T32" s="910"/>
      <c r="U32" s="890"/>
      <c r="V32" s="920"/>
      <c r="W32" s="920"/>
      <c r="X32" s="920"/>
      <c r="Y32" s="910"/>
      <c r="Z32" s="912"/>
      <c r="AA32" s="913"/>
      <c r="AB32" s="913"/>
      <c r="AC32" s="913"/>
      <c r="AD32" s="913"/>
      <c r="AE32" s="913"/>
      <c r="AF32" s="913"/>
      <c r="AG32" s="913"/>
      <c r="AH32" s="913"/>
      <c r="AI32" s="913"/>
      <c r="AJ32" s="913"/>
      <c r="AK32" s="899"/>
      <c r="AL32" s="899"/>
      <c r="AM32" s="899"/>
      <c r="AN32" s="899"/>
      <c r="AO32" s="899"/>
      <c r="AP32" s="899"/>
      <c r="AQ32" s="902" t="str">
        <f t="shared" ref="AQ32" si="11">IF(SUM(AA32:AP33)=0,"",SUM(AA32:AP33))</f>
        <v/>
      </c>
      <c r="AR32" s="903"/>
      <c r="AS32" s="906"/>
      <c r="AT32" s="907"/>
      <c r="AU32" s="71"/>
      <c r="AV32" s="71"/>
      <c r="AW32" s="71"/>
      <c r="AX32" s="71"/>
      <c r="AY32" s="71"/>
      <c r="AZ32" s="71"/>
      <c r="BA32" s="71"/>
      <c r="BB32" s="71"/>
      <c r="BC32" s="71"/>
      <c r="BD32" s="71"/>
      <c r="BE32" s="71"/>
      <c r="BF32" s="71"/>
    </row>
    <row r="33" spans="1:58" s="23" customFormat="1" ht="18.75" customHeight="1" x14ac:dyDescent="0.4">
      <c r="A33" s="888"/>
      <c r="B33" s="888"/>
      <c r="C33" s="888"/>
      <c r="D33" s="888"/>
      <c r="E33" s="852"/>
      <c r="F33" s="891"/>
      <c r="G33" s="892"/>
      <c r="H33" s="892"/>
      <c r="I33" s="892"/>
      <c r="J33" s="892"/>
      <c r="K33" s="892"/>
      <c r="L33" s="892"/>
      <c r="M33" s="892"/>
      <c r="N33" s="911"/>
      <c r="O33" s="891"/>
      <c r="P33" s="917"/>
      <c r="Q33" s="918"/>
      <c r="R33" s="918"/>
      <c r="S33" s="919"/>
      <c r="T33" s="911"/>
      <c r="U33" s="891"/>
      <c r="V33" s="921"/>
      <c r="W33" s="921"/>
      <c r="X33" s="921"/>
      <c r="Y33" s="911"/>
      <c r="Z33" s="912"/>
      <c r="AA33" s="913"/>
      <c r="AB33" s="913"/>
      <c r="AC33" s="913"/>
      <c r="AD33" s="913"/>
      <c r="AE33" s="913"/>
      <c r="AF33" s="913"/>
      <c r="AG33" s="913"/>
      <c r="AH33" s="913"/>
      <c r="AI33" s="913"/>
      <c r="AJ33" s="913"/>
      <c r="AK33" s="899"/>
      <c r="AL33" s="899"/>
      <c r="AM33" s="899"/>
      <c r="AN33" s="899"/>
      <c r="AO33" s="899"/>
      <c r="AP33" s="899"/>
      <c r="AQ33" s="904"/>
      <c r="AR33" s="905"/>
      <c r="AS33" s="908"/>
      <c r="AT33" s="909"/>
      <c r="AU33" s="71"/>
      <c r="AV33" s="71"/>
      <c r="AW33" s="71"/>
      <c r="AX33" s="71"/>
      <c r="AY33" s="71"/>
      <c r="AZ33" s="71"/>
      <c r="BA33" s="71"/>
      <c r="BB33" s="71"/>
      <c r="BC33" s="71"/>
      <c r="BD33" s="71"/>
      <c r="BE33" s="71"/>
      <c r="BF33" s="71"/>
    </row>
    <row r="34" spans="1:58" s="23" customFormat="1" ht="18.75" customHeight="1" x14ac:dyDescent="0.4">
      <c r="A34" s="888"/>
      <c r="B34" s="888"/>
      <c r="C34" s="888"/>
      <c r="D34" s="888"/>
      <c r="E34" s="889"/>
      <c r="F34" s="890"/>
      <c r="G34" s="892"/>
      <c r="H34" s="892"/>
      <c r="I34" s="892"/>
      <c r="J34" s="892"/>
      <c r="K34" s="892"/>
      <c r="L34" s="892"/>
      <c r="M34" s="892"/>
      <c r="N34" s="910"/>
      <c r="O34" s="890"/>
      <c r="P34" s="914"/>
      <c r="Q34" s="915"/>
      <c r="R34" s="915"/>
      <c r="S34" s="916"/>
      <c r="T34" s="910"/>
      <c r="U34" s="890"/>
      <c r="V34" s="920"/>
      <c r="W34" s="920"/>
      <c r="X34" s="920"/>
      <c r="Y34" s="910"/>
      <c r="Z34" s="912"/>
      <c r="AA34" s="913"/>
      <c r="AB34" s="913"/>
      <c r="AC34" s="913"/>
      <c r="AD34" s="913"/>
      <c r="AE34" s="913"/>
      <c r="AF34" s="913"/>
      <c r="AG34" s="913"/>
      <c r="AH34" s="913"/>
      <c r="AI34" s="913"/>
      <c r="AJ34" s="913"/>
      <c r="AK34" s="899"/>
      <c r="AL34" s="899"/>
      <c r="AM34" s="899"/>
      <c r="AN34" s="899"/>
      <c r="AO34" s="899"/>
      <c r="AP34" s="899"/>
      <c r="AQ34" s="902" t="str">
        <f t="shared" ref="AQ34" si="12">IF(SUM(AA34:AP35)=0,"",SUM(AA34:AP35))</f>
        <v/>
      </c>
      <c r="AR34" s="903"/>
      <c r="AS34" s="906"/>
      <c r="AT34" s="907"/>
      <c r="AU34" s="71"/>
      <c r="AV34" s="71"/>
      <c r="AW34" s="71"/>
      <c r="AX34" s="71"/>
      <c r="AY34" s="71"/>
      <c r="AZ34" s="71"/>
      <c r="BA34" s="71"/>
      <c r="BB34" s="71"/>
      <c r="BC34" s="71"/>
      <c r="BD34" s="71"/>
      <c r="BE34" s="71"/>
      <c r="BF34" s="71"/>
    </row>
    <row r="35" spans="1:58" s="23" customFormat="1" ht="18.75" customHeight="1" x14ac:dyDescent="0.4">
      <c r="A35" s="888"/>
      <c r="B35" s="888"/>
      <c r="C35" s="888"/>
      <c r="D35" s="888"/>
      <c r="E35" s="852"/>
      <c r="F35" s="891"/>
      <c r="G35" s="892"/>
      <c r="H35" s="892"/>
      <c r="I35" s="892"/>
      <c r="J35" s="892"/>
      <c r="K35" s="892"/>
      <c r="L35" s="892"/>
      <c r="M35" s="892"/>
      <c r="N35" s="911"/>
      <c r="O35" s="891"/>
      <c r="P35" s="917"/>
      <c r="Q35" s="918"/>
      <c r="R35" s="918"/>
      <c r="S35" s="919"/>
      <c r="T35" s="911"/>
      <c r="U35" s="891"/>
      <c r="V35" s="921"/>
      <c r="W35" s="921"/>
      <c r="X35" s="921"/>
      <c r="Y35" s="911"/>
      <c r="Z35" s="912"/>
      <c r="AA35" s="913"/>
      <c r="AB35" s="913"/>
      <c r="AC35" s="913"/>
      <c r="AD35" s="913"/>
      <c r="AE35" s="913"/>
      <c r="AF35" s="913"/>
      <c r="AG35" s="913"/>
      <c r="AH35" s="913"/>
      <c r="AI35" s="913"/>
      <c r="AJ35" s="913"/>
      <c r="AK35" s="899"/>
      <c r="AL35" s="899"/>
      <c r="AM35" s="899"/>
      <c r="AN35" s="899"/>
      <c r="AO35" s="899"/>
      <c r="AP35" s="899"/>
      <c r="AQ35" s="904"/>
      <c r="AR35" s="905"/>
      <c r="AS35" s="908"/>
      <c r="AT35" s="909"/>
      <c r="AU35" s="71"/>
      <c r="AV35" s="71"/>
      <c r="AW35" s="71"/>
      <c r="AX35" s="71"/>
      <c r="AY35" s="71"/>
      <c r="AZ35" s="71"/>
      <c r="BA35" s="71"/>
      <c r="BB35" s="71"/>
      <c r="BC35" s="71"/>
      <c r="BD35" s="71"/>
      <c r="BE35" s="71"/>
      <c r="BF35" s="71"/>
    </row>
    <row r="36" spans="1:58" s="23" customFormat="1" ht="18.75" customHeight="1" x14ac:dyDescent="0.4">
      <c r="A36" s="888"/>
      <c r="B36" s="888"/>
      <c r="C36" s="888"/>
      <c r="D36" s="888"/>
      <c r="E36" s="889"/>
      <c r="F36" s="890"/>
      <c r="G36" s="892"/>
      <c r="H36" s="892"/>
      <c r="I36" s="892"/>
      <c r="J36" s="892"/>
      <c r="K36" s="892"/>
      <c r="L36" s="892"/>
      <c r="M36" s="892"/>
      <c r="N36" s="910"/>
      <c r="O36" s="890"/>
      <c r="P36" s="914"/>
      <c r="Q36" s="915"/>
      <c r="R36" s="915"/>
      <c r="S36" s="916"/>
      <c r="T36" s="910"/>
      <c r="U36" s="890"/>
      <c r="V36" s="920"/>
      <c r="W36" s="920"/>
      <c r="X36" s="920"/>
      <c r="Y36" s="910"/>
      <c r="Z36" s="912"/>
      <c r="AA36" s="913"/>
      <c r="AB36" s="913"/>
      <c r="AC36" s="913"/>
      <c r="AD36" s="913"/>
      <c r="AE36" s="913"/>
      <c r="AF36" s="913"/>
      <c r="AG36" s="913"/>
      <c r="AH36" s="913"/>
      <c r="AI36" s="913"/>
      <c r="AJ36" s="913"/>
      <c r="AK36" s="899"/>
      <c r="AL36" s="899"/>
      <c r="AM36" s="899"/>
      <c r="AN36" s="899"/>
      <c r="AO36" s="899"/>
      <c r="AP36" s="899"/>
      <c r="AQ36" s="902" t="str">
        <f t="shared" ref="AQ36" si="13">IF(SUM(AA36:AP37)=0,"",SUM(AA36:AP37))</f>
        <v/>
      </c>
      <c r="AR36" s="903"/>
      <c r="AS36" s="906"/>
      <c r="AT36" s="907"/>
      <c r="AU36" s="71"/>
      <c r="AV36" s="71"/>
      <c r="AW36" s="71"/>
      <c r="AX36" s="71"/>
      <c r="AY36" s="71"/>
      <c r="AZ36" s="71"/>
      <c r="BA36" s="71"/>
      <c r="BB36" s="71"/>
      <c r="BC36" s="71"/>
      <c r="BD36" s="71"/>
      <c r="BE36" s="71"/>
      <c r="BF36" s="71"/>
    </row>
    <row r="37" spans="1:58" s="23" customFormat="1" ht="18.75" customHeight="1" x14ac:dyDescent="0.4">
      <c r="A37" s="888"/>
      <c r="B37" s="888"/>
      <c r="C37" s="888"/>
      <c r="D37" s="888"/>
      <c r="E37" s="852"/>
      <c r="F37" s="891"/>
      <c r="G37" s="892"/>
      <c r="H37" s="892"/>
      <c r="I37" s="892"/>
      <c r="J37" s="892"/>
      <c r="K37" s="892"/>
      <c r="L37" s="892"/>
      <c r="M37" s="892"/>
      <c r="N37" s="911"/>
      <c r="O37" s="891"/>
      <c r="P37" s="917"/>
      <c r="Q37" s="918"/>
      <c r="R37" s="918"/>
      <c r="S37" s="919"/>
      <c r="T37" s="911"/>
      <c r="U37" s="891"/>
      <c r="V37" s="921"/>
      <c r="W37" s="921"/>
      <c r="X37" s="921"/>
      <c r="Y37" s="911"/>
      <c r="Z37" s="912"/>
      <c r="AA37" s="913"/>
      <c r="AB37" s="913"/>
      <c r="AC37" s="913"/>
      <c r="AD37" s="913"/>
      <c r="AE37" s="913"/>
      <c r="AF37" s="913"/>
      <c r="AG37" s="913"/>
      <c r="AH37" s="913"/>
      <c r="AI37" s="913"/>
      <c r="AJ37" s="913"/>
      <c r="AK37" s="899"/>
      <c r="AL37" s="899"/>
      <c r="AM37" s="899"/>
      <c r="AN37" s="899"/>
      <c r="AO37" s="899"/>
      <c r="AP37" s="899"/>
      <c r="AQ37" s="904"/>
      <c r="AR37" s="905"/>
      <c r="AS37" s="908"/>
      <c r="AT37" s="909"/>
      <c r="AU37" s="71"/>
      <c r="AV37" s="71"/>
      <c r="AW37" s="71"/>
      <c r="AX37" s="71"/>
      <c r="AY37" s="71"/>
      <c r="AZ37" s="71"/>
      <c r="BA37" s="71"/>
      <c r="BB37" s="71"/>
      <c r="BC37" s="71"/>
      <c r="BD37" s="71"/>
      <c r="BE37" s="71"/>
      <c r="BF37" s="71"/>
    </row>
    <row r="38" spans="1:58" s="23" customFormat="1" ht="18.75" customHeight="1" x14ac:dyDescent="0.4">
      <c r="A38" s="888"/>
      <c r="B38" s="888"/>
      <c r="C38" s="888"/>
      <c r="D38" s="888"/>
      <c r="E38" s="889"/>
      <c r="F38" s="890"/>
      <c r="G38" s="892"/>
      <c r="H38" s="892"/>
      <c r="I38" s="892"/>
      <c r="J38" s="892"/>
      <c r="K38" s="892"/>
      <c r="L38" s="892"/>
      <c r="M38" s="892"/>
      <c r="N38" s="910"/>
      <c r="O38" s="890"/>
      <c r="P38" s="914"/>
      <c r="Q38" s="915"/>
      <c r="R38" s="915"/>
      <c r="S38" s="916"/>
      <c r="T38" s="910"/>
      <c r="U38" s="890"/>
      <c r="V38" s="920"/>
      <c r="W38" s="920"/>
      <c r="X38" s="920"/>
      <c r="Y38" s="910"/>
      <c r="Z38" s="912"/>
      <c r="AA38" s="913"/>
      <c r="AB38" s="913"/>
      <c r="AC38" s="913"/>
      <c r="AD38" s="913"/>
      <c r="AE38" s="913"/>
      <c r="AF38" s="913"/>
      <c r="AG38" s="913"/>
      <c r="AH38" s="913"/>
      <c r="AI38" s="913"/>
      <c r="AJ38" s="913"/>
      <c r="AK38" s="899"/>
      <c r="AL38" s="899"/>
      <c r="AM38" s="899"/>
      <c r="AN38" s="899"/>
      <c r="AO38" s="899"/>
      <c r="AP38" s="899"/>
      <c r="AQ38" s="902" t="str">
        <f t="shared" ref="AQ38" si="14">IF(SUM(AA38:AP39)=0,"",SUM(AA38:AP39))</f>
        <v/>
      </c>
      <c r="AR38" s="903"/>
      <c r="AS38" s="906"/>
      <c r="AT38" s="907"/>
      <c r="AU38" s="71"/>
      <c r="AV38" s="71"/>
      <c r="AW38" s="71"/>
      <c r="AX38" s="71"/>
      <c r="AY38" s="71"/>
      <c r="AZ38" s="71"/>
      <c r="BA38" s="71"/>
      <c r="BB38" s="71"/>
      <c r="BC38" s="71"/>
      <c r="BD38" s="71"/>
      <c r="BE38" s="71"/>
      <c r="BF38" s="71"/>
    </row>
    <row r="39" spans="1:58" s="23" customFormat="1" ht="18.75" customHeight="1" x14ac:dyDescent="0.4">
      <c r="A39" s="888"/>
      <c r="B39" s="888"/>
      <c r="C39" s="888"/>
      <c r="D39" s="888"/>
      <c r="E39" s="852"/>
      <c r="F39" s="891"/>
      <c r="G39" s="892"/>
      <c r="H39" s="892"/>
      <c r="I39" s="892"/>
      <c r="J39" s="892"/>
      <c r="K39" s="892"/>
      <c r="L39" s="892"/>
      <c r="M39" s="892"/>
      <c r="N39" s="911"/>
      <c r="O39" s="891"/>
      <c r="P39" s="917"/>
      <c r="Q39" s="918"/>
      <c r="R39" s="918"/>
      <c r="S39" s="919"/>
      <c r="T39" s="911"/>
      <c r="U39" s="891"/>
      <c r="V39" s="921"/>
      <c r="W39" s="921"/>
      <c r="X39" s="921"/>
      <c r="Y39" s="911"/>
      <c r="Z39" s="912"/>
      <c r="AA39" s="913"/>
      <c r="AB39" s="913"/>
      <c r="AC39" s="913"/>
      <c r="AD39" s="913"/>
      <c r="AE39" s="913"/>
      <c r="AF39" s="913"/>
      <c r="AG39" s="913"/>
      <c r="AH39" s="913"/>
      <c r="AI39" s="913"/>
      <c r="AJ39" s="913"/>
      <c r="AK39" s="899"/>
      <c r="AL39" s="899"/>
      <c r="AM39" s="899"/>
      <c r="AN39" s="899"/>
      <c r="AO39" s="899"/>
      <c r="AP39" s="899"/>
      <c r="AQ39" s="904"/>
      <c r="AR39" s="905"/>
      <c r="AS39" s="908"/>
      <c r="AT39" s="909"/>
      <c r="AU39" s="71"/>
      <c r="AV39" s="71"/>
      <c r="AW39" s="71"/>
      <c r="AX39" s="71"/>
      <c r="AY39" s="71"/>
      <c r="AZ39" s="71"/>
      <c r="BA39" s="71"/>
      <c r="BB39" s="71"/>
      <c r="BC39" s="71"/>
      <c r="BD39" s="71"/>
      <c r="BE39" s="71"/>
      <c r="BF39" s="71"/>
    </row>
    <row r="40" spans="1:58" s="23" customFormat="1" ht="18.75" customHeight="1" x14ac:dyDescent="0.4">
      <c r="A40" s="888"/>
      <c r="B40" s="888"/>
      <c r="C40" s="888"/>
      <c r="D40" s="888"/>
      <c r="E40" s="889"/>
      <c r="F40" s="890"/>
      <c r="G40" s="892"/>
      <c r="H40" s="892"/>
      <c r="I40" s="892"/>
      <c r="J40" s="892"/>
      <c r="K40" s="892"/>
      <c r="L40" s="892"/>
      <c r="M40" s="892"/>
      <c r="N40" s="910"/>
      <c r="O40" s="890"/>
      <c r="P40" s="914"/>
      <c r="Q40" s="915"/>
      <c r="R40" s="915"/>
      <c r="S40" s="916"/>
      <c r="T40" s="910"/>
      <c r="U40" s="890"/>
      <c r="V40" s="920"/>
      <c r="W40" s="920"/>
      <c r="X40" s="920"/>
      <c r="Y40" s="910"/>
      <c r="Z40" s="912"/>
      <c r="AA40" s="913"/>
      <c r="AB40" s="913"/>
      <c r="AC40" s="913"/>
      <c r="AD40" s="913"/>
      <c r="AE40" s="913"/>
      <c r="AF40" s="913"/>
      <c r="AG40" s="913"/>
      <c r="AH40" s="913"/>
      <c r="AI40" s="913"/>
      <c r="AJ40" s="913"/>
      <c r="AK40" s="899"/>
      <c r="AL40" s="899"/>
      <c r="AM40" s="899"/>
      <c r="AN40" s="899"/>
      <c r="AO40" s="899"/>
      <c r="AP40" s="899"/>
      <c r="AQ40" s="902" t="str">
        <f t="shared" ref="AQ40" si="15">IF(SUM(AA40:AP41)=0,"",SUM(AA40:AP41))</f>
        <v/>
      </c>
      <c r="AR40" s="903"/>
      <c r="AS40" s="906"/>
      <c r="AT40" s="907"/>
      <c r="AU40" s="71"/>
      <c r="AV40" s="71"/>
      <c r="AW40" s="71"/>
      <c r="AX40" s="71"/>
      <c r="AY40" s="71"/>
      <c r="AZ40" s="71"/>
      <c r="BA40" s="71"/>
      <c r="BB40" s="71"/>
      <c r="BC40" s="71"/>
      <c r="BD40" s="71"/>
      <c r="BE40" s="71"/>
      <c r="BF40" s="71"/>
    </row>
    <row r="41" spans="1:58" s="23" customFormat="1" ht="18.75" customHeight="1" x14ac:dyDescent="0.4">
      <c r="A41" s="888"/>
      <c r="B41" s="888"/>
      <c r="C41" s="888"/>
      <c r="D41" s="888"/>
      <c r="E41" s="852"/>
      <c r="F41" s="891"/>
      <c r="G41" s="892"/>
      <c r="H41" s="892"/>
      <c r="I41" s="892"/>
      <c r="J41" s="892"/>
      <c r="K41" s="892"/>
      <c r="L41" s="892"/>
      <c r="M41" s="892"/>
      <c r="N41" s="911"/>
      <c r="O41" s="891"/>
      <c r="P41" s="917"/>
      <c r="Q41" s="918"/>
      <c r="R41" s="918"/>
      <c r="S41" s="919"/>
      <c r="T41" s="911"/>
      <c r="U41" s="891"/>
      <c r="V41" s="921"/>
      <c r="W41" s="921"/>
      <c r="X41" s="921"/>
      <c r="Y41" s="911"/>
      <c r="Z41" s="912"/>
      <c r="AA41" s="913"/>
      <c r="AB41" s="913"/>
      <c r="AC41" s="913"/>
      <c r="AD41" s="913"/>
      <c r="AE41" s="913"/>
      <c r="AF41" s="913"/>
      <c r="AG41" s="913"/>
      <c r="AH41" s="913"/>
      <c r="AI41" s="913"/>
      <c r="AJ41" s="913"/>
      <c r="AK41" s="899"/>
      <c r="AL41" s="899"/>
      <c r="AM41" s="899"/>
      <c r="AN41" s="899"/>
      <c r="AO41" s="899"/>
      <c r="AP41" s="899"/>
      <c r="AQ41" s="904"/>
      <c r="AR41" s="905"/>
      <c r="AS41" s="908"/>
      <c r="AT41" s="909"/>
      <c r="AU41" s="71"/>
      <c r="AV41" s="71"/>
      <c r="AW41" s="71"/>
      <c r="AX41" s="71"/>
      <c r="AY41" s="71"/>
      <c r="AZ41" s="71"/>
      <c r="BA41" s="71"/>
      <c r="BB41" s="71"/>
      <c r="BC41" s="71"/>
      <c r="BD41" s="71"/>
      <c r="BE41" s="71"/>
      <c r="BF41" s="71"/>
    </row>
    <row r="42" spans="1:58" s="23" customFormat="1" ht="18.75" customHeight="1" x14ac:dyDescent="0.4">
      <c r="A42" s="888"/>
      <c r="B42" s="888"/>
      <c r="C42" s="888"/>
      <c r="D42" s="888"/>
      <c r="E42" s="889"/>
      <c r="F42" s="890"/>
      <c r="G42" s="892"/>
      <c r="H42" s="892"/>
      <c r="I42" s="892"/>
      <c r="J42" s="892"/>
      <c r="K42" s="892"/>
      <c r="L42" s="892"/>
      <c r="M42" s="892"/>
      <c r="N42" s="910"/>
      <c r="O42" s="890"/>
      <c r="P42" s="914"/>
      <c r="Q42" s="915"/>
      <c r="R42" s="915"/>
      <c r="S42" s="916"/>
      <c r="T42" s="910"/>
      <c r="U42" s="890"/>
      <c r="V42" s="920"/>
      <c r="W42" s="920"/>
      <c r="X42" s="920"/>
      <c r="Y42" s="910"/>
      <c r="Z42" s="912"/>
      <c r="AA42" s="913"/>
      <c r="AB42" s="913"/>
      <c r="AC42" s="913"/>
      <c r="AD42" s="913"/>
      <c r="AE42" s="913"/>
      <c r="AF42" s="913"/>
      <c r="AG42" s="913"/>
      <c r="AH42" s="913"/>
      <c r="AI42" s="913"/>
      <c r="AJ42" s="913"/>
      <c r="AK42" s="899"/>
      <c r="AL42" s="899"/>
      <c r="AM42" s="899"/>
      <c r="AN42" s="899"/>
      <c r="AO42" s="899"/>
      <c r="AP42" s="899"/>
      <c r="AQ42" s="902" t="str">
        <f t="shared" ref="AQ42" si="16">IF(SUM(AA42:AP43)=0,"",SUM(AA42:AP43))</f>
        <v/>
      </c>
      <c r="AR42" s="903"/>
      <c r="AS42" s="906"/>
      <c r="AT42" s="907"/>
      <c r="AU42" s="71"/>
      <c r="AV42" s="71"/>
      <c r="AW42" s="71"/>
      <c r="AX42" s="71"/>
      <c r="AY42" s="71"/>
      <c r="AZ42" s="71"/>
      <c r="BA42" s="71"/>
      <c r="BB42" s="71"/>
      <c r="BC42" s="71"/>
      <c r="BD42" s="71"/>
      <c r="BE42" s="71"/>
      <c r="BF42" s="71"/>
    </row>
    <row r="43" spans="1:58" s="23" customFormat="1" ht="18.75" customHeight="1" thickBot="1" x14ac:dyDescent="0.45">
      <c r="A43" s="931"/>
      <c r="B43" s="931"/>
      <c r="C43" s="931"/>
      <c r="D43" s="931"/>
      <c r="E43" s="852"/>
      <c r="F43" s="891"/>
      <c r="G43" s="920"/>
      <c r="H43" s="920"/>
      <c r="I43" s="920"/>
      <c r="J43" s="920"/>
      <c r="K43" s="920"/>
      <c r="L43" s="920"/>
      <c r="M43" s="920"/>
      <c r="N43" s="911"/>
      <c r="O43" s="891"/>
      <c r="P43" s="917"/>
      <c r="Q43" s="918"/>
      <c r="R43" s="918"/>
      <c r="S43" s="919"/>
      <c r="T43" s="911"/>
      <c r="U43" s="891"/>
      <c r="V43" s="921"/>
      <c r="W43" s="921"/>
      <c r="X43" s="921"/>
      <c r="Y43" s="911"/>
      <c r="Z43" s="922"/>
      <c r="AA43" s="923"/>
      <c r="AB43" s="923"/>
      <c r="AC43" s="923"/>
      <c r="AD43" s="923"/>
      <c r="AE43" s="923"/>
      <c r="AF43" s="923"/>
      <c r="AG43" s="923"/>
      <c r="AH43" s="923"/>
      <c r="AI43" s="923"/>
      <c r="AJ43" s="923"/>
      <c r="AK43" s="926"/>
      <c r="AL43" s="926"/>
      <c r="AM43" s="926"/>
      <c r="AN43" s="926"/>
      <c r="AO43" s="926"/>
      <c r="AP43" s="926"/>
      <c r="AQ43" s="924"/>
      <c r="AR43" s="925"/>
      <c r="AS43" s="908"/>
      <c r="AT43" s="909"/>
      <c r="AU43" s="71"/>
      <c r="AV43" s="71"/>
      <c r="AW43" s="71"/>
      <c r="AX43" s="71"/>
      <c r="AY43" s="71"/>
      <c r="AZ43" s="71"/>
      <c r="BA43" s="71"/>
      <c r="BB43" s="71"/>
      <c r="BC43" s="71"/>
      <c r="BD43" s="71"/>
      <c r="BE43" s="71"/>
      <c r="BF43" s="71"/>
    </row>
    <row r="44" spans="1:58" s="23" customFormat="1" ht="18.75" customHeight="1" thickTop="1" x14ac:dyDescent="0.4">
      <c r="A44" s="757" t="s">
        <v>158</v>
      </c>
      <c r="B44" s="757"/>
      <c r="C44" s="757"/>
      <c r="D44" s="757"/>
      <c r="E44" s="930"/>
      <c r="F44" s="930"/>
      <c r="G44" s="930"/>
      <c r="H44" s="930"/>
      <c r="I44" s="930"/>
      <c r="J44" s="930"/>
      <c r="K44" s="930"/>
      <c r="L44" s="930"/>
      <c r="M44" s="930"/>
      <c r="N44" s="930"/>
      <c r="O44" s="930"/>
      <c r="P44" s="930"/>
      <c r="Q44" s="930"/>
      <c r="R44" s="930"/>
      <c r="S44" s="930"/>
      <c r="T44" s="930" t="str">
        <f>IF(SUM(T6:T43)=0,"",SUM(T6:T43))</f>
        <v/>
      </c>
      <c r="U44" s="930"/>
      <c r="V44" s="930"/>
      <c r="W44" s="930"/>
      <c r="X44" s="930"/>
      <c r="Y44" s="930"/>
      <c r="Z44" s="927"/>
      <c r="AA44" s="927"/>
      <c r="AB44" s="927"/>
      <c r="AC44" s="927"/>
      <c r="AD44" s="927"/>
      <c r="AE44" s="927"/>
      <c r="AF44" s="927"/>
      <c r="AG44" s="927"/>
      <c r="AH44" s="927"/>
      <c r="AI44" s="927"/>
      <c r="AJ44" s="927"/>
      <c r="AK44" s="927"/>
      <c r="AL44" s="927"/>
      <c r="AM44" s="927"/>
      <c r="AN44" s="927"/>
      <c r="AO44" s="927"/>
      <c r="AP44" s="927"/>
      <c r="AQ44" s="929" t="str">
        <f>IF(SUM(AQ8:AR43)=0,"",SUM(AQ8:AR43))</f>
        <v/>
      </c>
      <c r="AR44" s="929"/>
      <c r="AS44" s="930"/>
      <c r="AT44" s="930"/>
      <c r="AU44" s="71"/>
      <c r="AV44" s="71"/>
      <c r="AW44" s="71"/>
      <c r="AX44" s="71"/>
      <c r="AY44" s="71"/>
      <c r="AZ44" s="71"/>
      <c r="BA44" s="71"/>
      <c r="BB44" s="71"/>
      <c r="BC44" s="71"/>
      <c r="BD44" s="71"/>
      <c r="BE44" s="71"/>
      <c r="BF44" s="71"/>
    </row>
    <row r="45" spans="1:58" s="23" customFormat="1" ht="18.75" customHeight="1" x14ac:dyDescent="0.4">
      <c r="A45" s="757"/>
      <c r="B45" s="757"/>
      <c r="C45" s="757"/>
      <c r="D45" s="757"/>
      <c r="E45" s="930"/>
      <c r="F45" s="930"/>
      <c r="G45" s="930"/>
      <c r="H45" s="930"/>
      <c r="I45" s="930"/>
      <c r="J45" s="930"/>
      <c r="K45" s="930"/>
      <c r="L45" s="930"/>
      <c r="M45" s="930"/>
      <c r="N45" s="930"/>
      <c r="O45" s="930"/>
      <c r="P45" s="930"/>
      <c r="Q45" s="930"/>
      <c r="R45" s="930"/>
      <c r="S45" s="930"/>
      <c r="T45" s="930"/>
      <c r="U45" s="930"/>
      <c r="V45" s="930"/>
      <c r="W45" s="930"/>
      <c r="X45" s="930"/>
      <c r="Y45" s="930"/>
      <c r="Z45" s="928"/>
      <c r="AA45" s="928"/>
      <c r="AB45" s="928"/>
      <c r="AC45" s="928"/>
      <c r="AD45" s="928"/>
      <c r="AE45" s="928"/>
      <c r="AF45" s="928"/>
      <c r="AG45" s="928"/>
      <c r="AH45" s="928"/>
      <c r="AI45" s="928"/>
      <c r="AJ45" s="928"/>
      <c r="AK45" s="928"/>
      <c r="AL45" s="928"/>
      <c r="AM45" s="928"/>
      <c r="AN45" s="928"/>
      <c r="AO45" s="928"/>
      <c r="AP45" s="928"/>
      <c r="AQ45" s="861"/>
      <c r="AR45" s="861"/>
      <c r="AS45" s="930"/>
      <c r="AT45" s="930"/>
      <c r="AU45" s="71"/>
      <c r="AV45" s="71"/>
      <c r="AW45" s="71"/>
      <c r="AX45" s="71"/>
      <c r="AY45" s="71"/>
      <c r="AZ45" s="71"/>
      <c r="BA45" s="71"/>
      <c r="BB45" s="71"/>
      <c r="BC45" s="71"/>
      <c r="BD45" s="71"/>
      <c r="BE45" s="71"/>
      <c r="BF45" s="71"/>
    </row>
    <row r="46" spans="1:58" s="23" customFormat="1" ht="18.75" customHeight="1" x14ac:dyDescent="0.3">
      <c r="A46" s="76" t="s">
        <v>77</v>
      </c>
      <c r="B46" s="72" t="s">
        <v>926</v>
      </c>
      <c r="C46" s="72"/>
      <c r="D46" s="72"/>
      <c r="E46" s="526"/>
      <c r="F46" s="526"/>
      <c r="G46" s="526"/>
      <c r="H46" s="104"/>
      <c r="I46" s="104"/>
      <c r="J46" s="104"/>
      <c r="K46" s="71"/>
      <c r="L46" s="71"/>
      <c r="M46" s="71"/>
      <c r="N46" s="71"/>
      <c r="O46" s="114"/>
      <c r="P46" s="114"/>
      <c r="Q46" s="114"/>
      <c r="R46" s="114"/>
      <c r="S46" s="114"/>
      <c r="T46" s="114"/>
      <c r="U46" s="114"/>
      <c r="V46" s="114"/>
      <c r="W46" s="114"/>
      <c r="X46" s="114"/>
      <c r="Y46" s="114"/>
      <c r="Z46" s="104"/>
      <c r="AA46" s="104"/>
      <c r="AB46" s="104"/>
      <c r="AC46" s="104"/>
      <c r="AD46" s="104"/>
      <c r="AE46" s="104"/>
      <c r="AF46" s="104"/>
      <c r="AG46" s="104"/>
      <c r="AH46" s="104"/>
      <c r="AI46" s="104"/>
      <c r="AJ46" s="104"/>
      <c r="AK46" s="104"/>
      <c r="AL46" s="104"/>
      <c r="AM46" s="104"/>
      <c r="AN46" s="104"/>
      <c r="AO46" s="71"/>
      <c r="AP46" s="71"/>
      <c r="AQ46" s="71"/>
      <c r="AR46" s="71"/>
      <c r="AS46" s="71"/>
      <c r="AT46" s="71"/>
      <c r="AU46" s="71"/>
      <c r="AV46" s="71"/>
      <c r="AW46" s="71"/>
      <c r="AX46" s="71"/>
      <c r="AY46" s="71"/>
      <c r="AZ46" s="71"/>
      <c r="BA46" s="71"/>
      <c r="BB46" s="71"/>
      <c r="BC46" s="71"/>
      <c r="BD46" s="71"/>
      <c r="BE46" s="71"/>
      <c r="BF46" s="71"/>
    </row>
    <row r="47" spans="1:58" s="23" customFormat="1" ht="18.75" customHeight="1" x14ac:dyDescent="0.3">
      <c r="A47" s="72"/>
      <c r="B47" s="72" t="s">
        <v>927</v>
      </c>
      <c r="C47" s="72"/>
      <c r="D47" s="72"/>
      <c r="E47" s="526"/>
      <c r="F47" s="526"/>
      <c r="G47" s="526"/>
      <c r="H47" s="104"/>
      <c r="I47" s="104"/>
      <c r="J47" s="104"/>
      <c r="K47" s="71"/>
      <c r="L47" s="71"/>
      <c r="M47" s="71"/>
      <c r="N47" s="71"/>
      <c r="O47" s="114"/>
      <c r="P47" s="114"/>
      <c r="Q47" s="114"/>
      <c r="R47" s="114"/>
      <c r="S47" s="114"/>
      <c r="T47" s="114"/>
      <c r="U47" s="114"/>
      <c r="V47" s="114"/>
      <c r="W47" s="114"/>
      <c r="X47" s="114"/>
      <c r="Y47" s="114"/>
      <c r="Z47" s="104"/>
      <c r="AA47" s="104"/>
      <c r="AB47" s="104"/>
      <c r="AC47" s="104"/>
      <c r="AD47" s="104"/>
      <c r="AE47" s="104"/>
      <c r="AF47" s="104"/>
      <c r="AG47" s="104"/>
      <c r="AH47" s="104"/>
      <c r="AI47" s="104"/>
      <c r="AJ47" s="104"/>
      <c r="AK47" s="104"/>
      <c r="AL47" s="104"/>
      <c r="AM47" s="104"/>
      <c r="AN47" s="104"/>
      <c r="AO47" s="71"/>
      <c r="AP47" s="71"/>
      <c r="AQ47" s="71"/>
      <c r="AR47" s="71"/>
      <c r="AS47" s="71"/>
      <c r="AT47" s="71"/>
      <c r="AU47" s="71"/>
      <c r="AV47" s="71"/>
      <c r="AW47" s="71"/>
      <c r="AX47" s="71"/>
      <c r="AY47" s="71"/>
      <c r="AZ47" s="71"/>
      <c r="BA47" s="71"/>
      <c r="BB47" s="71"/>
      <c r="BC47" s="71"/>
      <c r="BD47" s="71"/>
      <c r="BE47" s="71"/>
      <c r="BF47" s="71"/>
    </row>
    <row r="48" spans="1:58" ht="18.75" customHeight="1" x14ac:dyDescent="0.3">
      <c r="A48" s="72"/>
      <c r="B48" s="72" t="s">
        <v>161</v>
      </c>
      <c r="C48" s="72"/>
      <c r="D48" s="2032"/>
      <c r="E48" s="90"/>
      <c r="F48" s="90"/>
      <c r="G48" s="90"/>
      <c r="H48" s="114"/>
      <c r="I48" s="114"/>
      <c r="J48" s="114"/>
      <c r="K48" s="114"/>
      <c r="L48" s="114"/>
      <c r="M48" s="114"/>
      <c r="N48" s="114"/>
    </row>
    <row r="49" spans="1:7" ht="18.75" customHeight="1" x14ac:dyDescent="0.3">
      <c r="A49" s="72"/>
      <c r="B49" s="72" t="s">
        <v>162</v>
      </c>
      <c r="C49" s="72"/>
      <c r="D49" s="72"/>
      <c r="E49" s="526"/>
      <c r="F49" s="526"/>
      <c r="G49" s="526"/>
    </row>
    <row r="50" spans="1:7" ht="18.75" customHeight="1" x14ac:dyDescent="0.3">
      <c r="A50" s="72"/>
      <c r="B50" s="72" t="s">
        <v>831</v>
      </c>
      <c r="C50" s="72"/>
      <c r="D50" s="72"/>
      <c r="E50" s="526"/>
      <c r="F50" s="526"/>
      <c r="G50" s="526"/>
    </row>
    <row r="51" spans="1:7" ht="18.75" customHeight="1" x14ac:dyDescent="0.3"/>
    <row r="52" spans="1:7" ht="18.75" customHeight="1" x14ac:dyDescent="0.3"/>
    <row r="55" spans="1:7" x14ac:dyDescent="0.3">
      <c r="A55" s="104" t="s">
        <v>83</v>
      </c>
    </row>
    <row r="56" spans="1:7" x14ac:dyDescent="0.3">
      <c r="A56" s="104" t="s">
        <v>163</v>
      </c>
    </row>
    <row r="57" spans="1:7" x14ac:dyDescent="0.3">
      <c r="A57" s="104" t="s">
        <v>164</v>
      </c>
    </row>
    <row r="58" spans="1:7" x14ac:dyDescent="0.3">
      <c r="A58" s="104" t="s">
        <v>84</v>
      </c>
    </row>
    <row r="59" spans="1:7" x14ac:dyDescent="0.3">
      <c r="A59" s="104" t="s">
        <v>165</v>
      </c>
    </row>
    <row r="60" spans="1:7" x14ac:dyDescent="0.3">
      <c r="A60" s="104" t="s">
        <v>838</v>
      </c>
    </row>
    <row r="61" spans="1:7" x14ac:dyDescent="0.3">
      <c r="A61" s="104" t="s">
        <v>839</v>
      </c>
    </row>
    <row r="62" spans="1:7" x14ac:dyDescent="0.3">
      <c r="A62" s="104" t="s">
        <v>840</v>
      </c>
    </row>
    <row r="63" spans="1:7" x14ac:dyDescent="0.3">
      <c r="A63" s="104" t="s">
        <v>841</v>
      </c>
    </row>
    <row r="64" spans="1:7" x14ac:dyDescent="0.3">
      <c r="A64" s="104" t="s">
        <v>842</v>
      </c>
    </row>
    <row r="65" spans="1:1" x14ac:dyDescent="0.3">
      <c r="A65" s="104" t="s">
        <v>832</v>
      </c>
    </row>
    <row r="66" spans="1:1" x14ac:dyDescent="0.3">
      <c r="A66" s="104" t="s">
        <v>296</v>
      </c>
    </row>
    <row r="67" spans="1:1" x14ac:dyDescent="0.3">
      <c r="A67" s="104" t="s">
        <v>833</v>
      </c>
    </row>
    <row r="68" spans="1:1" x14ac:dyDescent="0.3">
      <c r="A68" s="104" t="s">
        <v>166</v>
      </c>
    </row>
    <row r="69" spans="1:1" x14ac:dyDescent="0.3">
      <c r="A69" s="104" t="s">
        <v>167</v>
      </c>
    </row>
    <row r="70" spans="1:1" x14ac:dyDescent="0.3">
      <c r="A70" s="104" t="s">
        <v>834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1"/>
  <dataValidations count="1">
    <dataValidation type="list" allowBlank="1" showInputMessage="1" sqref="AS8:AT43" xr:uid="{76CB97C7-B116-4A38-98CF-94EF269ADF3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772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772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772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772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772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773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773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773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773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773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773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773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773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773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773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774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774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774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774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774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774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775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775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775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775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775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775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775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61A4E03-8554-42EF-B8B1-E6DC38F3DF57}">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1F1E8FC4-D9FA-4942-927E-FE1BC6E60885}">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042A-563E-488A-B8E4-718F84DD8C62}">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04" customWidth="1"/>
    <col min="52" max="58" width="9" style="104"/>
    <col min="59" max="256" width="9" style="4"/>
    <col min="257" max="307" width="4.5" style="4" customWidth="1"/>
    <col min="308" max="512" width="9" style="4"/>
    <col min="513" max="563" width="4.5" style="4" customWidth="1"/>
    <col min="564" max="768" width="9" style="4"/>
    <col min="769" max="819" width="4.5" style="4" customWidth="1"/>
    <col min="820" max="1024" width="9" style="4"/>
    <col min="1025" max="1075" width="4.5" style="4" customWidth="1"/>
    <col min="1076" max="1280" width="9" style="4"/>
    <col min="1281" max="1331" width="4.5" style="4" customWidth="1"/>
    <col min="1332" max="1536" width="9" style="4"/>
    <col min="1537" max="1587" width="4.5" style="4" customWidth="1"/>
    <col min="1588" max="1792" width="9" style="4"/>
    <col min="1793" max="1843" width="4.5" style="4" customWidth="1"/>
    <col min="1844" max="2048" width="9" style="4"/>
    <col min="2049" max="2099" width="4.5" style="4" customWidth="1"/>
    <col min="2100" max="2304" width="9" style="4"/>
    <col min="2305" max="2355" width="4.5" style="4" customWidth="1"/>
    <col min="2356" max="2560" width="9" style="4"/>
    <col min="2561" max="2611" width="4.5" style="4" customWidth="1"/>
    <col min="2612" max="2816" width="9" style="4"/>
    <col min="2817" max="2867" width="4.5" style="4" customWidth="1"/>
    <col min="2868" max="3072" width="9" style="4"/>
    <col min="3073" max="3123" width="4.5" style="4" customWidth="1"/>
    <col min="3124" max="3328" width="9" style="4"/>
    <col min="3329" max="3379" width="4.5" style="4" customWidth="1"/>
    <col min="3380" max="3584" width="9" style="4"/>
    <col min="3585" max="3635" width="4.5" style="4" customWidth="1"/>
    <col min="3636" max="3840" width="9" style="4"/>
    <col min="3841" max="3891" width="4.5" style="4" customWidth="1"/>
    <col min="3892" max="4096" width="9" style="4"/>
    <col min="4097" max="4147" width="4.5" style="4" customWidth="1"/>
    <col min="4148" max="4352" width="9" style="4"/>
    <col min="4353" max="4403" width="4.5" style="4" customWidth="1"/>
    <col min="4404" max="4608" width="9" style="4"/>
    <col min="4609" max="4659" width="4.5" style="4" customWidth="1"/>
    <col min="4660" max="4864" width="9" style="4"/>
    <col min="4865" max="4915" width="4.5" style="4" customWidth="1"/>
    <col min="4916" max="5120" width="9" style="4"/>
    <col min="5121" max="5171" width="4.5" style="4" customWidth="1"/>
    <col min="5172" max="5376" width="9" style="4"/>
    <col min="5377" max="5427" width="4.5" style="4" customWidth="1"/>
    <col min="5428" max="5632" width="9" style="4"/>
    <col min="5633" max="5683" width="4.5" style="4" customWidth="1"/>
    <col min="5684" max="5888" width="9" style="4"/>
    <col min="5889" max="5939" width="4.5" style="4" customWidth="1"/>
    <col min="5940" max="6144" width="9" style="4"/>
    <col min="6145" max="6195" width="4.5" style="4" customWidth="1"/>
    <col min="6196" max="6400" width="9" style="4"/>
    <col min="6401" max="6451" width="4.5" style="4" customWidth="1"/>
    <col min="6452" max="6656" width="9" style="4"/>
    <col min="6657" max="6707" width="4.5" style="4" customWidth="1"/>
    <col min="6708" max="6912" width="9" style="4"/>
    <col min="6913" max="6963" width="4.5" style="4" customWidth="1"/>
    <col min="6964" max="7168" width="9" style="4"/>
    <col min="7169" max="7219" width="4.5" style="4" customWidth="1"/>
    <col min="7220" max="7424" width="9" style="4"/>
    <col min="7425" max="7475" width="4.5" style="4" customWidth="1"/>
    <col min="7476" max="7680" width="9" style="4"/>
    <col min="7681" max="7731" width="4.5" style="4" customWidth="1"/>
    <col min="7732" max="7936" width="9" style="4"/>
    <col min="7937" max="7987" width="4.5" style="4" customWidth="1"/>
    <col min="7988" max="8192" width="9" style="4"/>
    <col min="8193" max="8243" width="4.5" style="4" customWidth="1"/>
    <col min="8244" max="8448" width="9" style="4"/>
    <col min="8449" max="8499" width="4.5" style="4" customWidth="1"/>
    <col min="8500" max="8704" width="9" style="4"/>
    <col min="8705" max="8755" width="4.5" style="4" customWidth="1"/>
    <col min="8756" max="8960" width="9" style="4"/>
    <col min="8961" max="9011" width="4.5" style="4" customWidth="1"/>
    <col min="9012" max="9216" width="9" style="4"/>
    <col min="9217" max="9267" width="4.5" style="4" customWidth="1"/>
    <col min="9268" max="9472" width="9" style="4"/>
    <col min="9473" max="9523" width="4.5" style="4" customWidth="1"/>
    <col min="9524" max="9728" width="9" style="4"/>
    <col min="9729" max="9779" width="4.5" style="4" customWidth="1"/>
    <col min="9780" max="9984" width="9" style="4"/>
    <col min="9985" max="10035" width="4.5" style="4" customWidth="1"/>
    <col min="10036" max="10240" width="9" style="4"/>
    <col min="10241" max="10291" width="4.5" style="4" customWidth="1"/>
    <col min="10292" max="10496" width="9" style="4"/>
    <col min="10497" max="10547" width="4.5" style="4" customWidth="1"/>
    <col min="10548" max="10752" width="9" style="4"/>
    <col min="10753" max="10803" width="4.5" style="4" customWidth="1"/>
    <col min="10804" max="11008" width="9" style="4"/>
    <col min="11009" max="11059" width="4.5" style="4" customWidth="1"/>
    <col min="11060" max="11264" width="9" style="4"/>
    <col min="11265" max="11315" width="4.5" style="4" customWidth="1"/>
    <col min="11316" max="11520" width="9" style="4"/>
    <col min="11521" max="11571" width="4.5" style="4" customWidth="1"/>
    <col min="11572" max="11776" width="9" style="4"/>
    <col min="11777" max="11827" width="4.5" style="4" customWidth="1"/>
    <col min="11828" max="12032" width="9" style="4"/>
    <col min="12033" max="12083" width="4.5" style="4" customWidth="1"/>
    <col min="12084" max="12288" width="9" style="4"/>
    <col min="12289" max="12339" width="4.5" style="4" customWidth="1"/>
    <col min="12340" max="12544" width="9" style="4"/>
    <col min="12545" max="12595" width="4.5" style="4" customWidth="1"/>
    <col min="12596" max="12800" width="9" style="4"/>
    <col min="12801" max="12851" width="4.5" style="4" customWidth="1"/>
    <col min="12852" max="13056" width="9" style="4"/>
    <col min="13057" max="13107" width="4.5" style="4" customWidth="1"/>
    <col min="13108" max="13312" width="9" style="4"/>
    <col min="13313" max="13363" width="4.5" style="4" customWidth="1"/>
    <col min="13364" max="13568" width="9" style="4"/>
    <col min="13569" max="13619" width="4.5" style="4" customWidth="1"/>
    <col min="13620" max="13824" width="9" style="4"/>
    <col min="13825" max="13875" width="4.5" style="4" customWidth="1"/>
    <col min="13876" max="14080" width="9" style="4"/>
    <col min="14081" max="14131" width="4.5" style="4" customWidth="1"/>
    <col min="14132" max="14336" width="9" style="4"/>
    <col min="14337" max="14387" width="4.5" style="4" customWidth="1"/>
    <col min="14388" max="14592" width="9" style="4"/>
    <col min="14593" max="14643" width="4.5" style="4" customWidth="1"/>
    <col min="14644" max="14848" width="9" style="4"/>
    <col min="14849" max="14899" width="4.5" style="4" customWidth="1"/>
    <col min="14900" max="15104" width="9" style="4"/>
    <col min="15105" max="15155" width="4.5" style="4" customWidth="1"/>
    <col min="15156" max="15360" width="9" style="4"/>
    <col min="15361" max="15411" width="4.5" style="4" customWidth="1"/>
    <col min="15412" max="15616" width="9" style="4"/>
    <col min="15617" max="15667" width="4.5" style="4" customWidth="1"/>
    <col min="15668" max="15872" width="9" style="4"/>
    <col min="15873" max="15923" width="4.5" style="4" customWidth="1"/>
    <col min="15924" max="16128" width="9" style="4"/>
    <col min="16129" max="16179" width="4.5" style="4" customWidth="1"/>
    <col min="16180" max="16384" width="9" style="4"/>
  </cols>
  <sheetData>
    <row r="1" spans="1:58" s="23" customFormat="1" ht="18.75" customHeight="1" x14ac:dyDescent="0.35">
      <c r="A1" s="103" t="s">
        <v>138</v>
      </c>
      <c r="B1" s="104"/>
      <c r="C1" s="104"/>
      <c r="D1" s="104"/>
      <c r="E1" s="104"/>
      <c r="F1" s="104"/>
      <c r="G1" s="104"/>
      <c r="H1" s="104"/>
      <c r="I1" s="104"/>
      <c r="J1" s="104"/>
      <c r="K1" s="71"/>
      <c r="L1" s="71"/>
      <c r="M1" s="71"/>
      <c r="N1" s="71"/>
      <c r="O1" s="104"/>
      <c r="P1" s="104"/>
      <c r="Q1" s="104"/>
      <c r="R1" s="104"/>
      <c r="S1" s="104"/>
      <c r="T1" s="104"/>
      <c r="U1" s="104"/>
      <c r="V1" s="104"/>
      <c r="W1" s="104"/>
      <c r="X1" s="104"/>
      <c r="Y1" s="104"/>
      <c r="Z1" s="71"/>
      <c r="AA1" s="71"/>
      <c r="AB1" s="71"/>
      <c r="AC1" s="71"/>
      <c r="AD1" s="71"/>
      <c r="AE1" s="71"/>
      <c r="AF1" s="71"/>
      <c r="AG1" s="71"/>
      <c r="AH1" s="71"/>
      <c r="AI1" s="92" t="s">
        <v>81</v>
      </c>
      <c r="AJ1" s="851"/>
      <c r="AK1" s="851"/>
      <c r="AL1" s="851"/>
      <c r="AM1" s="91" t="s">
        <v>15</v>
      </c>
      <c r="AN1" s="851"/>
      <c r="AO1" s="851"/>
      <c r="AP1" s="91" t="s">
        <v>16</v>
      </c>
      <c r="AQ1" s="852"/>
      <c r="AR1" s="852"/>
      <c r="AS1" s="834" t="s">
        <v>82</v>
      </c>
      <c r="AT1" s="834"/>
      <c r="AU1" s="71"/>
      <c r="AV1" s="71"/>
      <c r="AW1" s="71"/>
      <c r="AX1" s="71"/>
      <c r="AY1" s="71"/>
      <c r="AZ1" s="71"/>
      <c r="BA1" s="71"/>
      <c r="BB1" s="71"/>
      <c r="BC1" s="71"/>
      <c r="BD1" s="71"/>
      <c r="BE1" s="71"/>
      <c r="BF1" s="71"/>
    </row>
    <row r="2" spans="1:58" s="23" customFormat="1" ht="18.75" customHeight="1" thickBot="1" x14ac:dyDescent="0.35">
      <c r="A2" s="72" t="s">
        <v>835</v>
      </c>
      <c r="B2" s="104"/>
      <c r="C2" s="104"/>
      <c r="D2" s="104"/>
      <c r="E2" s="104"/>
      <c r="F2" s="104"/>
      <c r="G2" s="104"/>
      <c r="H2" s="91"/>
      <c r="I2" s="853"/>
      <c r="J2" s="853"/>
      <c r="K2" s="834"/>
      <c r="L2" s="834"/>
      <c r="M2" s="71"/>
      <c r="N2" s="71"/>
      <c r="O2" s="104"/>
      <c r="P2" s="104"/>
      <c r="Q2" s="104"/>
      <c r="R2" s="104"/>
      <c r="S2" s="104"/>
      <c r="T2" s="104"/>
      <c r="U2" s="104"/>
      <c r="V2" s="104"/>
      <c r="W2" s="105"/>
      <c r="X2" s="91"/>
      <c r="Y2" s="79"/>
      <c r="Z2" s="853"/>
      <c r="AA2" s="853"/>
      <c r="AB2" s="71"/>
      <c r="AC2" s="71"/>
      <c r="AD2" s="71"/>
      <c r="AE2" s="71"/>
      <c r="AF2" s="71"/>
      <c r="AG2" s="71"/>
      <c r="AH2" s="71"/>
      <c r="AI2" s="71"/>
      <c r="AJ2" s="71"/>
      <c r="AK2" s="71"/>
      <c r="AL2" s="71"/>
      <c r="AM2" s="71"/>
      <c r="AN2" s="71"/>
      <c r="AO2" s="71"/>
      <c r="AP2" s="71"/>
      <c r="AQ2" s="854" t="s">
        <v>140</v>
      </c>
      <c r="AR2" s="854"/>
      <c r="AS2" s="854"/>
      <c r="AT2" s="854"/>
      <c r="AU2" s="71"/>
      <c r="AV2" s="71"/>
      <c r="AW2" s="71"/>
      <c r="AX2" s="71"/>
      <c r="AY2" s="71"/>
      <c r="AZ2" s="71"/>
      <c r="BA2" s="71"/>
      <c r="BB2" s="71"/>
      <c r="BC2" s="71"/>
      <c r="BD2" s="71"/>
      <c r="BE2" s="71"/>
      <c r="BF2" s="71"/>
    </row>
    <row r="3" spans="1:58" s="23" customFormat="1" ht="18.75" customHeight="1" thickTop="1" x14ac:dyDescent="0.4">
      <c r="A3" s="760" t="s">
        <v>826</v>
      </c>
      <c r="B3" s="760"/>
      <c r="C3" s="760"/>
      <c r="D3" s="760"/>
      <c r="E3" s="893" t="s">
        <v>141</v>
      </c>
      <c r="F3" s="894"/>
      <c r="G3" s="757" t="s">
        <v>142</v>
      </c>
      <c r="H3" s="757"/>
      <c r="I3" s="757"/>
      <c r="J3" s="858" t="s">
        <v>143</v>
      </c>
      <c r="K3" s="760" t="s">
        <v>827</v>
      </c>
      <c r="L3" s="760"/>
      <c r="M3" s="760"/>
      <c r="N3" s="760" t="s">
        <v>828</v>
      </c>
      <c r="O3" s="760"/>
      <c r="P3" s="760" t="s">
        <v>829</v>
      </c>
      <c r="Q3" s="760"/>
      <c r="R3" s="760"/>
      <c r="S3" s="760"/>
      <c r="T3" s="760" t="s">
        <v>144</v>
      </c>
      <c r="U3" s="760"/>
      <c r="V3" s="761" t="s">
        <v>145</v>
      </c>
      <c r="W3" s="855"/>
      <c r="X3" s="855"/>
      <c r="Y3" s="855"/>
      <c r="Z3" s="106"/>
      <c r="AA3" s="107"/>
      <c r="AB3" s="107"/>
      <c r="AC3" s="108" t="s">
        <v>81</v>
      </c>
      <c r="AD3" s="900"/>
      <c r="AE3" s="900"/>
      <c r="AF3" s="109" t="s">
        <v>15</v>
      </c>
      <c r="AG3" s="110"/>
      <c r="AH3" s="901" t="s">
        <v>146</v>
      </c>
      <c r="AI3" s="901"/>
      <c r="AJ3" s="109" t="s">
        <v>147</v>
      </c>
      <c r="AK3" s="109" t="s">
        <v>148</v>
      </c>
      <c r="AL3" s="109" t="s">
        <v>149</v>
      </c>
      <c r="AM3" s="109" t="s">
        <v>147</v>
      </c>
      <c r="AN3" s="111" t="s">
        <v>150</v>
      </c>
      <c r="AO3" s="109" t="s">
        <v>830</v>
      </c>
      <c r="AP3" s="107"/>
      <c r="AQ3" s="107"/>
      <c r="AR3" s="112"/>
      <c r="AS3" s="855" t="s">
        <v>151</v>
      </c>
      <c r="AT3" s="762"/>
      <c r="AU3" s="71"/>
      <c r="AV3" s="71"/>
      <c r="AW3" s="71"/>
      <c r="AX3" s="71"/>
      <c r="AY3" s="71"/>
      <c r="AZ3" s="71"/>
      <c r="BA3" s="71"/>
      <c r="BB3" s="71"/>
      <c r="BC3" s="71"/>
      <c r="BD3" s="71"/>
      <c r="BE3" s="71"/>
      <c r="BF3" s="71"/>
    </row>
    <row r="4" spans="1:58" s="23" customFormat="1" ht="18.75" customHeight="1" x14ac:dyDescent="0.4">
      <c r="A4" s="760"/>
      <c r="B4" s="760"/>
      <c r="C4" s="760"/>
      <c r="D4" s="760"/>
      <c r="E4" s="895"/>
      <c r="F4" s="896"/>
      <c r="G4" s="757"/>
      <c r="H4" s="757"/>
      <c r="I4" s="757"/>
      <c r="J4" s="858"/>
      <c r="K4" s="760"/>
      <c r="L4" s="760"/>
      <c r="M4" s="760"/>
      <c r="N4" s="760"/>
      <c r="O4" s="760"/>
      <c r="P4" s="760"/>
      <c r="Q4" s="760"/>
      <c r="R4" s="760"/>
      <c r="S4" s="760"/>
      <c r="T4" s="760"/>
      <c r="U4" s="760"/>
      <c r="V4" s="858" t="s">
        <v>152</v>
      </c>
      <c r="W4" s="858" t="s">
        <v>153</v>
      </c>
      <c r="X4" s="858" t="s">
        <v>154</v>
      </c>
      <c r="Y4" s="859" t="s">
        <v>155</v>
      </c>
      <c r="Z4" s="860" t="s">
        <v>156</v>
      </c>
      <c r="AA4" s="861"/>
      <c r="AB4" s="861"/>
      <c r="AC4" s="861" t="s">
        <v>157</v>
      </c>
      <c r="AD4" s="861"/>
      <c r="AE4" s="861"/>
      <c r="AF4" s="861"/>
      <c r="AG4" s="861"/>
      <c r="AH4" s="861"/>
      <c r="AI4" s="861"/>
      <c r="AJ4" s="861"/>
      <c r="AK4" s="861"/>
      <c r="AL4" s="861"/>
      <c r="AM4" s="861"/>
      <c r="AN4" s="861"/>
      <c r="AO4" s="861"/>
      <c r="AP4" s="861"/>
      <c r="AQ4" s="861" t="s">
        <v>158</v>
      </c>
      <c r="AR4" s="862"/>
      <c r="AS4" s="856"/>
      <c r="AT4" s="764"/>
      <c r="AU4" s="71"/>
      <c r="AV4" s="71"/>
      <c r="AW4" s="71"/>
      <c r="AX4" s="71"/>
      <c r="AY4" s="71"/>
      <c r="AZ4" s="71"/>
      <c r="BA4" s="71"/>
      <c r="BB4" s="71"/>
      <c r="BC4" s="71"/>
      <c r="BD4" s="71"/>
      <c r="BE4" s="71"/>
      <c r="BF4" s="71"/>
    </row>
    <row r="5" spans="1:58" s="23" customFormat="1" ht="18.75" customHeight="1" x14ac:dyDescent="0.4">
      <c r="A5" s="760"/>
      <c r="B5" s="760"/>
      <c r="C5" s="760"/>
      <c r="D5" s="760"/>
      <c r="E5" s="895"/>
      <c r="F5" s="896"/>
      <c r="G5" s="757"/>
      <c r="H5" s="757"/>
      <c r="I5" s="757"/>
      <c r="J5" s="858"/>
      <c r="K5" s="760"/>
      <c r="L5" s="760"/>
      <c r="M5" s="760"/>
      <c r="N5" s="760"/>
      <c r="O5" s="760"/>
      <c r="P5" s="760"/>
      <c r="Q5" s="760"/>
      <c r="R5" s="760"/>
      <c r="S5" s="760"/>
      <c r="T5" s="760"/>
      <c r="U5" s="760"/>
      <c r="V5" s="858"/>
      <c r="W5" s="858"/>
      <c r="X5" s="858"/>
      <c r="Y5" s="859"/>
      <c r="Z5" s="863" t="s">
        <v>159</v>
      </c>
      <c r="AA5" s="865" t="s">
        <v>160</v>
      </c>
      <c r="AB5" s="865"/>
      <c r="AC5" s="866"/>
      <c r="AD5" s="867"/>
      <c r="AE5" s="872"/>
      <c r="AF5" s="873"/>
      <c r="AG5" s="872"/>
      <c r="AH5" s="873"/>
      <c r="AI5" s="878" t="str">
        <f>IF(SUM(AA6:AH6)=0,"",SUM(AA6:AH6))</f>
        <v/>
      </c>
      <c r="AJ5" s="879"/>
      <c r="AK5" s="878"/>
      <c r="AL5" s="879"/>
      <c r="AM5" s="878"/>
      <c r="AN5" s="879"/>
      <c r="AO5" s="878"/>
      <c r="AP5" s="884"/>
      <c r="AQ5" s="861"/>
      <c r="AR5" s="862"/>
      <c r="AS5" s="856"/>
      <c r="AT5" s="764"/>
      <c r="AU5" s="71"/>
      <c r="AV5" s="71"/>
      <c r="AW5" s="71"/>
      <c r="AX5" s="71"/>
      <c r="AY5" s="71"/>
      <c r="AZ5" s="71"/>
      <c r="BA5" s="71"/>
      <c r="BB5" s="71"/>
      <c r="BC5" s="71"/>
      <c r="BD5" s="71"/>
      <c r="BE5" s="71"/>
      <c r="BF5" s="71"/>
    </row>
    <row r="6" spans="1:58" s="23" customFormat="1" ht="18.75" customHeight="1" x14ac:dyDescent="0.4">
      <c r="A6" s="760"/>
      <c r="B6" s="760"/>
      <c r="C6" s="760"/>
      <c r="D6" s="760"/>
      <c r="E6" s="895"/>
      <c r="F6" s="896"/>
      <c r="G6" s="757"/>
      <c r="H6" s="757"/>
      <c r="I6" s="757"/>
      <c r="J6" s="858"/>
      <c r="K6" s="760"/>
      <c r="L6" s="760"/>
      <c r="M6" s="760"/>
      <c r="N6" s="760"/>
      <c r="O6" s="760"/>
      <c r="P6" s="760"/>
      <c r="Q6" s="760"/>
      <c r="R6" s="760"/>
      <c r="S6" s="760"/>
      <c r="T6" s="760"/>
      <c r="U6" s="760"/>
      <c r="V6" s="858"/>
      <c r="W6" s="858"/>
      <c r="X6" s="858"/>
      <c r="Y6" s="859"/>
      <c r="Z6" s="863"/>
      <c r="AA6" s="865"/>
      <c r="AB6" s="865"/>
      <c r="AC6" s="868"/>
      <c r="AD6" s="869"/>
      <c r="AE6" s="874"/>
      <c r="AF6" s="875"/>
      <c r="AG6" s="874"/>
      <c r="AH6" s="875"/>
      <c r="AI6" s="880"/>
      <c r="AJ6" s="881"/>
      <c r="AK6" s="880"/>
      <c r="AL6" s="881"/>
      <c r="AM6" s="880"/>
      <c r="AN6" s="881"/>
      <c r="AO6" s="880"/>
      <c r="AP6" s="885"/>
      <c r="AQ6" s="861"/>
      <c r="AR6" s="862"/>
      <c r="AS6" s="856"/>
      <c r="AT6" s="764"/>
      <c r="AU6" s="71"/>
      <c r="AV6" s="71"/>
      <c r="AW6" s="71"/>
      <c r="AX6" s="71"/>
      <c r="AY6" s="71"/>
      <c r="AZ6" s="71"/>
      <c r="BA6" s="71"/>
      <c r="BB6" s="71"/>
      <c r="BC6" s="71"/>
      <c r="BD6" s="71"/>
      <c r="BE6" s="71"/>
      <c r="BF6" s="71"/>
    </row>
    <row r="7" spans="1:58" s="23" customFormat="1" ht="18.75" customHeight="1" x14ac:dyDescent="0.4">
      <c r="A7" s="760"/>
      <c r="B7" s="760"/>
      <c r="C7" s="760"/>
      <c r="D7" s="760"/>
      <c r="E7" s="897"/>
      <c r="F7" s="898"/>
      <c r="G7" s="757"/>
      <c r="H7" s="757"/>
      <c r="I7" s="757"/>
      <c r="J7" s="858"/>
      <c r="K7" s="760"/>
      <c r="L7" s="760"/>
      <c r="M7" s="760"/>
      <c r="N7" s="760"/>
      <c r="O7" s="760"/>
      <c r="P7" s="760"/>
      <c r="Q7" s="760"/>
      <c r="R7" s="760"/>
      <c r="S7" s="760"/>
      <c r="T7" s="760"/>
      <c r="U7" s="760"/>
      <c r="V7" s="858"/>
      <c r="W7" s="858"/>
      <c r="X7" s="858"/>
      <c r="Y7" s="859"/>
      <c r="Z7" s="864"/>
      <c r="AA7" s="865"/>
      <c r="AB7" s="865"/>
      <c r="AC7" s="870"/>
      <c r="AD7" s="871"/>
      <c r="AE7" s="876"/>
      <c r="AF7" s="877"/>
      <c r="AG7" s="876"/>
      <c r="AH7" s="877"/>
      <c r="AI7" s="882"/>
      <c r="AJ7" s="883"/>
      <c r="AK7" s="882"/>
      <c r="AL7" s="883"/>
      <c r="AM7" s="882"/>
      <c r="AN7" s="883"/>
      <c r="AO7" s="882"/>
      <c r="AP7" s="886"/>
      <c r="AQ7" s="861"/>
      <c r="AR7" s="862"/>
      <c r="AS7" s="857"/>
      <c r="AT7" s="766"/>
      <c r="AU7" s="71"/>
      <c r="AV7" s="71"/>
      <c r="AW7" s="71"/>
      <c r="AX7" s="71"/>
      <c r="AY7" s="71"/>
      <c r="AZ7" s="71"/>
      <c r="BA7" s="71"/>
      <c r="BB7" s="71"/>
      <c r="BC7" s="71"/>
      <c r="BD7" s="71"/>
      <c r="BE7" s="71"/>
      <c r="BF7" s="71"/>
    </row>
    <row r="8" spans="1:58" s="23" customFormat="1" ht="18.75" customHeight="1" x14ac:dyDescent="0.4">
      <c r="A8" s="887"/>
      <c r="B8" s="887"/>
      <c r="C8" s="887"/>
      <c r="D8" s="887"/>
      <c r="E8" s="889"/>
      <c r="F8" s="890"/>
      <c r="G8" s="892"/>
      <c r="H8" s="892"/>
      <c r="I8" s="892"/>
      <c r="J8" s="892"/>
      <c r="K8" s="892"/>
      <c r="L8" s="892"/>
      <c r="M8" s="892"/>
      <c r="N8" s="889"/>
      <c r="O8" s="890"/>
      <c r="P8" s="914"/>
      <c r="Q8" s="915"/>
      <c r="R8" s="915"/>
      <c r="S8" s="916"/>
      <c r="T8" s="889"/>
      <c r="U8" s="890"/>
      <c r="V8" s="920"/>
      <c r="W8" s="920"/>
      <c r="X8" s="920"/>
      <c r="Y8" s="910"/>
      <c r="Z8" s="912"/>
      <c r="AA8" s="913"/>
      <c r="AB8" s="913"/>
      <c r="AC8" s="913"/>
      <c r="AD8" s="913"/>
      <c r="AE8" s="913"/>
      <c r="AF8" s="913"/>
      <c r="AG8" s="913"/>
      <c r="AH8" s="913"/>
      <c r="AI8" s="913"/>
      <c r="AJ8" s="913"/>
      <c r="AK8" s="899"/>
      <c r="AL8" s="899"/>
      <c r="AM8" s="899"/>
      <c r="AN8" s="899"/>
      <c r="AO8" s="899"/>
      <c r="AP8" s="899"/>
      <c r="AQ8" s="902" t="str">
        <f>IF(SUM(AA8:AP9)=0,"",SUM(AA8:AP9))</f>
        <v/>
      </c>
      <c r="AR8" s="903"/>
      <c r="AS8" s="906"/>
      <c r="AT8" s="907"/>
      <c r="AU8" s="71"/>
      <c r="AV8" s="71"/>
      <c r="AW8" s="71"/>
      <c r="AX8" s="71"/>
      <c r="AY8" s="71"/>
      <c r="AZ8" s="71"/>
      <c r="BA8" s="71"/>
      <c r="BB8" s="71"/>
      <c r="BC8" s="71"/>
      <c r="BD8" s="71"/>
      <c r="BE8" s="71"/>
      <c r="BF8" s="71"/>
    </row>
    <row r="9" spans="1:58" s="23" customFormat="1" ht="18.75" customHeight="1" x14ac:dyDescent="0.4">
      <c r="A9" s="888"/>
      <c r="B9" s="888"/>
      <c r="C9" s="888"/>
      <c r="D9" s="888"/>
      <c r="E9" s="852"/>
      <c r="F9" s="891"/>
      <c r="G9" s="892"/>
      <c r="H9" s="892"/>
      <c r="I9" s="892"/>
      <c r="J9" s="892"/>
      <c r="K9" s="892"/>
      <c r="L9" s="892"/>
      <c r="M9" s="892"/>
      <c r="N9" s="852"/>
      <c r="O9" s="891"/>
      <c r="P9" s="917"/>
      <c r="Q9" s="918"/>
      <c r="R9" s="918"/>
      <c r="S9" s="919"/>
      <c r="T9" s="852"/>
      <c r="U9" s="891"/>
      <c r="V9" s="921"/>
      <c r="W9" s="921"/>
      <c r="X9" s="921"/>
      <c r="Y9" s="911"/>
      <c r="Z9" s="912"/>
      <c r="AA9" s="913"/>
      <c r="AB9" s="913"/>
      <c r="AC9" s="913"/>
      <c r="AD9" s="913"/>
      <c r="AE9" s="913"/>
      <c r="AF9" s="913"/>
      <c r="AG9" s="913"/>
      <c r="AH9" s="913"/>
      <c r="AI9" s="913"/>
      <c r="AJ9" s="913"/>
      <c r="AK9" s="899"/>
      <c r="AL9" s="899"/>
      <c r="AM9" s="899"/>
      <c r="AN9" s="899"/>
      <c r="AO9" s="899"/>
      <c r="AP9" s="899"/>
      <c r="AQ9" s="904"/>
      <c r="AR9" s="905"/>
      <c r="AS9" s="908"/>
      <c r="AT9" s="909"/>
      <c r="AU9" s="71"/>
      <c r="AV9" s="71"/>
      <c r="AW9" s="71"/>
      <c r="AX9" s="71"/>
      <c r="AY9" s="71"/>
      <c r="AZ9" s="71"/>
      <c r="BA9" s="71"/>
      <c r="BB9" s="71"/>
      <c r="BC9" s="71"/>
      <c r="BD9" s="71"/>
      <c r="BE9" s="71"/>
      <c r="BF9" s="71"/>
    </row>
    <row r="10" spans="1:58" s="23" customFormat="1" ht="18.75" customHeight="1" x14ac:dyDescent="0.4">
      <c r="A10" s="888"/>
      <c r="B10" s="888"/>
      <c r="C10" s="888"/>
      <c r="D10" s="888"/>
      <c r="E10" s="889"/>
      <c r="F10" s="890"/>
      <c r="G10" s="892"/>
      <c r="H10" s="892"/>
      <c r="I10" s="892"/>
      <c r="J10" s="892"/>
      <c r="K10" s="892"/>
      <c r="L10" s="892"/>
      <c r="M10" s="892"/>
      <c r="N10" s="889"/>
      <c r="O10" s="890"/>
      <c r="P10" s="914"/>
      <c r="Q10" s="915"/>
      <c r="R10" s="915"/>
      <c r="S10" s="916"/>
      <c r="T10" s="889"/>
      <c r="U10" s="890"/>
      <c r="V10" s="920"/>
      <c r="W10" s="920"/>
      <c r="X10" s="920"/>
      <c r="Y10" s="910"/>
      <c r="Z10" s="912"/>
      <c r="AA10" s="913"/>
      <c r="AB10" s="913"/>
      <c r="AC10" s="913"/>
      <c r="AD10" s="913"/>
      <c r="AE10" s="913"/>
      <c r="AF10" s="913"/>
      <c r="AG10" s="913"/>
      <c r="AH10" s="913"/>
      <c r="AI10" s="913"/>
      <c r="AJ10" s="913"/>
      <c r="AK10" s="899"/>
      <c r="AL10" s="899"/>
      <c r="AM10" s="899"/>
      <c r="AN10" s="899"/>
      <c r="AO10" s="899"/>
      <c r="AP10" s="899"/>
      <c r="AQ10" s="902" t="str">
        <f t="shared" ref="AQ10" si="0">IF(SUM(AA10:AP11)=0,"",SUM(AA10:AP11))</f>
        <v/>
      </c>
      <c r="AR10" s="903"/>
      <c r="AS10" s="906"/>
      <c r="AT10" s="907"/>
      <c r="AU10" s="71"/>
      <c r="AV10" s="71"/>
      <c r="AW10" s="71"/>
      <c r="AX10" s="71"/>
      <c r="AY10" s="71"/>
      <c r="AZ10" s="71"/>
      <c r="BA10" s="71"/>
      <c r="BB10" s="71"/>
      <c r="BC10" s="71"/>
      <c r="BD10" s="71"/>
      <c r="BE10" s="71"/>
      <c r="BF10" s="71"/>
    </row>
    <row r="11" spans="1:58" s="23" customFormat="1" ht="18.75" customHeight="1" x14ac:dyDescent="0.4">
      <c r="A11" s="888"/>
      <c r="B11" s="888"/>
      <c r="C11" s="888"/>
      <c r="D11" s="888"/>
      <c r="E11" s="852"/>
      <c r="F11" s="891"/>
      <c r="G11" s="892"/>
      <c r="H11" s="892"/>
      <c r="I11" s="892"/>
      <c r="J11" s="892"/>
      <c r="K11" s="892"/>
      <c r="L11" s="892"/>
      <c r="M11" s="892"/>
      <c r="N11" s="852"/>
      <c r="O11" s="891"/>
      <c r="P11" s="917"/>
      <c r="Q11" s="918"/>
      <c r="R11" s="918"/>
      <c r="S11" s="919"/>
      <c r="T11" s="852"/>
      <c r="U11" s="891"/>
      <c r="V11" s="921"/>
      <c r="W11" s="921"/>
      <c r="X11" s="921"/>
      <c r="Y11" s="911"/>
      <c r="Z11" s="912"/>
      <c r="AA11" s="913"/>
      <c r="AB11" s="913"/>
      <c r="AC11" s="913"/>
      <c r="AD11" s="913"/>
      <c r="AE11" s="913"/>
      <c r="AF11" s="913"/>
      <c r="AG11" s="913"/>
      <c r="AH11" s="913"/>
      <c r="AI11" s="913"/>
      <c r="AJ11" s="913"/>
      <c r="AK11" s="899"/>
      <c r="AL11" s="899"/>
      <c r="AM11" s="899"/>
      <c r="AN11" s="899"/>
      <c r="AO11" s="899"/>
      <c r="AP11" s="899"/>
      <c r="AQ11" s="904"/>
      <c r="AR11" s="905"/>
      <c r="AS11" s="908"/>
      <c r="AT11" s="909"/>
      <c r="AU11" s="71"/>
      <c r="AV11" s="71"/>
      <c r="AW11" s="71"/>
      <c r="AX11" s="71"/>
      <c r="AY11" s="71"/>
      <c r="AZ11" s="71"/>
      <c r="BA11" s="71"/>
      <c r="BB11" s="71"/>
      <c r="BC11" s="71"/>
      <c r="BD11" s="71"/>
      <c r="BE11" s="71"/>
      <c r="BF11" s="71"/>
    </row>
    <row r="12" spans="1:58" s="23" customFormat="1" ht="18.75" customHeight="1" x14ac:dyDescent="0.4">
      <c r="A12" s="888"/>
      <c r="B12" s="888"/>
      <c r="C12" s="888"/>
      <c r="D12" s="888"/>
      <c r="E12" s="889"/>
      <c r="F12" s="890"/>
      <c r="G12" s="892"/>
      <c r="H12" s="892"/>
      <c r="I12" s="892"/>
      <c r="J12" s="892"/>
      <c r="K12" s="892"/>
      <c r="L12" s="892"/>
      <c r="M12" s="892"/>
      <c r="N12" s="889"/>
      <c r="O12" s="890"/>
      <c r="P12" s="914"/>
      <c r="Q12" s="915"/>
      <c r="R12" s="915"/>
      <c r="S12" s="916"/>
      <c r="T12" s="889"/>
      <c r="U12" s="890"/>
      <c r="V12" s="920"/>
      <c r="W12" s="920"/>
      <c r="X12" s="920"/>
      <c r="Y12" s="910"/>
      <c r="Z12" s="912"/>
      <c r="AA12" s="913"/>
      <c r="AB12" s="913"/>
      <c r="AC12" s="913"/>
      <c r="AD12" s="913"/>
      <c r="AE12" s="913"/>
      <c r="AF12" s="913"/>
      <c r="AG12" s="913"/>
      <c r="AH12" s="913"/>
      <c r="AI12" s="913"/>
      <c r="AJ12" s="913"/>
      <c r="AK12" s="899"/>
      <c r="AL12" s="899"/>
      <c r="AM12" s="899"/>
      <c r="AN12" s="899"/>
      <c r="AO12" s="899"/>
      <c r="AP12" s="899"/>
      <c r="AQ12" s="902" t="str">
        <f t="shared" ref="AQ12" si="1">IF(SUM(AA12:AP13)=0,"",SUM(AA12:AP13))</f>
        <v/>
      </c>
      <c r="AR12" s="903"/>
      <c r="AS12" s="906"/>
      <c r="AT12" s="907"/>
      <c r="AU12" s="71"/>
      <c r="AV12" s="71"/>
      <c r="AW12" s="71"/>
      <c r="AX12" s="71"/>
      <c r="AY12" s="71"/>
      <c r="AZ12" s="71"/>
      <c r="BA12" s="71"/>
      <c r="BB12" s="71"/>
      <c r="BC12" s="71"/>
      <c r="BD12" s="71"/>
      <c r="BE12" s="71"/>
      <c r="BF12" s="71"/>
    </row>
    <row r="13" spans="1:58" s="23" customFormat="1" ht="18.75" customHeight="1" x14ac:dyDescent="0.4">
      <c r="A13" s="888"/>
      <c r="B13" s="888"/>
      <c r="C13" s="888"/>
      <c r="D13" s="888"/>
      <c r="E13" s="852"/>
      <c r="F13" s="891"/>
      <c r="G13" s="892"/>
      <c r="H13" s="892"/>
      <c r="I13" s="892"/>
      <c r="J13" s="892"/>
      <c r="K13" s="892"/>
      <c r="L13" s="892"/>
      <c r="M13" s="892"/>
      <c r="N13" s="852"/>
      <c r="O13" s="891"/>
      <c r="P13" s="917"/>
      <c r="Q13" s="918"/>
      <c r="R13" s="918"/>
      <c r="S13" s="919"/>
      <c r="T13" s="852"/>
      <c r="U13" s="891"/>
      <c r="V13" s="921"/>
      <c r="W13" s="921"/>
      <c r="X13" s="921"/>
      <c r="Y13" s="911"/>
      <c r="Z13" s="912"/>
      <c r="AA13" s="913"/>
      <c r="AB13" s="913"/>
      <c r="AC13" s="913"/>
      <c r="AD13" s="913"/>
      <c r="AE13" s="913"/>
      <c r="AF13" s="913"/>
      <c r="AG13" s="913"/>
      <c r="AH13" s="913"/>
      <c r="AI13" s="913"/>
      <c r="AJ13" s="913"/>
      <c r="AK13" s="899"/>
      <c r="AL13" s="899"/>
      <c r="AM13" s="899"/>
      <c r="AN13" s="899"/>
      <c r="AO13" s="899"/>
      <c r="AP13" s="899"/>
      <c r="AQ13" s="904"/>
      <c r="AR13" s="905"/>
      <c r="AS13" s="908"/>
      <c r="AT13" s="909"/>
      <c r="AU13" s="71"/>
      <c r="AV13" s="71"/>
      <c r="AW13" s="71"/>
      <c r="AX13" s="71"/>
      <c r="AY13" s="71"/>
      <c r="AZ13" s="71"/>
      <c r="BA13" s="71"/>
      <c r="BB13" s="71"/>
      <c r="BC13" s="71"/>
      <c r="BD13" s="71"/>
      <c r="BE13" s="71"/>
      <c r="BF13" s="71"/>
    </row>
    <row r="14" spans="1:58" s="23" customFormat="1" ht="18.75" customHeight="1" x14ac:dyDescent="0.4">
      <c r="A14" s="888"/>
      <c r="B14" s="888"/>
      <c r="C14" s="888"/>
      <c r="D14" s="888"/>
      <c r="E14" s="889"/>
      <c r="F14" s="890"/>
      <c r="G14" s="892"/>
      <c r="H14" s="892"/>
      <c r="I14" s="892"/>
      <c r="J14" s="892"/>
      <c r="K14" s="892"/>
      <c r="L14" s="892"/>
      <c r="M14" s="892"/>
      <c r="N14" s="889"/>
      <c r="O14" s="890"/>
      <c r="P14" s="914"/>
      <c r="Q14" s="915"/>
      <c r="R14" s="915"/>
      <c r="S14" s="916"/>
      <c r="T14" s="889"/>
      <c r="U14" s="890"/>
      <c r="V14" s="920"/>
      <c r="W14" s="920"/>
      <c r="X14" s="920"/>
      <c r="Y14" s="910"/>
      <c r="Z14" s="912"/>
      <c r="AA14" s="913"/>
      <c r="AB14" s="913"/>
      <c r="AC14" s="913"/>
      <c r="AD14" s="913"/>
      <c r="AE14" s="913"/>
      <c r="AF14" s="913"/>
      <c r="AG14" s="913"/>
      <c r="AH14" s="913"/>
      <c r="AI14" s="913"/>
      <c r="AJ14" s="913"/>
      <c r="AK14" s="899"/>
      <c r="AL14" s="899"/>
      <c r="AM14" s="899"/>
      <c r="AN14" s="899"/>
      <c r="AO14" s="899"/>
      <c r="AP14" s="899"/>
      <c r="AQ14" s="902" t="str">
        <f t="shared" ref="AQ14" si="2">IF(SUM(AA14:AP15)=0,"",SUM(AA14:AP15))</f>
        <v/>
      </c>
      <c r="AR14" s="903"/>
      <c r="AS14" s="906"/>
      <c r="AT14" s="907"/>
      <c r="AU14" s="71"/>
      <c r="AV14" s="71"/>
      <c r="AW14" s="71"/>
      <c r="AX14" s="71"/>
      <c r="AY14" s="71"/>
      <c r="AZ14" s="71"/>
      <c r="BA14" s="71"/>
      <c r="BB14" s="71"/>
      <c r="BC14" s="71"/>
      <c r="BD14" s="71"/>
      <c r="BE14" s="71"/>
      <c r="BF14" s="71"/>
    </row>
    <row r="15" spans="1:58" s="23" customFormat="1" ht="18.75" customHeight="1" x14ac:dyDescent="0.4">
      <c r="A15" s="888"/>
      <c r="B15" s="888"/>
      <c r="C15" s="888"/>
      <c r="D15" s="888"/>
      <c r="E15" s="852"/>
      <c r="F15" s="891"/>
      <c r="G15" s="892"/>
      <c r="H15" s="892"/>
      <c r="I15" s="892"/>
      <c r="J15" s="892"/>
      <c r="K15" s="892"/>
      <c r="L15" s="892"/>
      <c r="M15" s="892"/>
      <c r="N15" s="852"/>
      <c r="O15" s="891"/>
      <c r="P15" s="917"/>
      <c r="Q15" s="918"/>
      <c r="R15" s="918"/>
      <c r="S15" s="919"/>
      <c r="T15" s="852"/>
      <c r="U15" s="891"/>
      <c r="V15" s="921"/>
      <c r="W15" s="921"/>
      <c r="X15" s="921"/>
      <c r="Y15" s="911"/>
      <c r="Z15" s="912"/>
      <c r="AA15" s="913"/>
      <c r="AB15" s="913"/>
      <c r="AC15" s="913"/>
      <c r="AD15" s="913"/>
      <c r="AE15" s="913"/>
      <c r="AF15" s="913"/>
      <c r="AG15" s="913"/>
      <c r="AH15" s="913"/>
      <c r="AI15" s="913"/>
      <c r="AJ15" s="913"/>
      <c r="AK15" s="899"/>
      <c r="AL15" s="899"/>
      <c r="AM15" s="899"/>
      <c r="AN15" s="899"/>
      <c r="AO15" s="899"/>
      <c r="AP15" s="899"/>
      <c r="AQ15" s="904"/>
      <c r="AR15" s="905"/>
      <c r="AS15" s="908"/>
      <c r="AT15" s="909"/>
      <c r="AU15" s="71"/>
      <c r="AV15" s="71"/>
      <c r="AW15" s="71"/>
      <c r="AX15" s="71"/>
      <c r="AY15" s="71"/>
      <c r="AZ15" s="71"/>
      <c r="BA15" s="71"/>
      <c r="BB15" s="71"/>
      <c r="BC15" s="71"/>
      <c r="BD15" s="71"/>
      <c r="BE15" s="71"/>
      <c r="BF15" s="71"/>
    </row>
    <row r="16" spans="1:58" s="23" customFormat="1" ht="18.75" customHeight="1" x14ac:dyDescent="0.4">
      <c r="A16" s="888"/>
      <c r="B16" s="888"/>
      <c r="C16" s="888"/>
      <c r="D16" s="888"/>
      <c r="E16" s="889"/>
      <c r="F16" s="890"/>
      <c r="G16" s="892"/>
      <c r="H16" s="892"/>
      <c r="I16" s="892"/>
      <c r="J16" s="892"/>
      <c r="K16" s="892"/>
      <c r="L16" s="892"/>
      <c r="M16" s="892"/>
      <c r="N16" s="889"/>
      <c r="O16" s="890"/>
      <c r="P16" s="914"/>
      <c r="Q16" s="915"/>
      <c r="R16" s="915"/>
      <c r="S16" s="916"/>
      <c r="T16" s="889"/>
      <c r="U16" s="890"/>
      <c r="V16" s="920"/>
      <c r="W16" s="920"/>
      <c r="X16" s="920"/>
      <c r="Y16" s="910"/>
      <c r="Z16" s="912"/>
      <c r="AA16" s="913"/>
      <c r="AB16" s="913"/>
      <c r="AC16" s="913"/>
      <c r="AD16" s="913"/>
      <c r="AE16" s="913"/>
      <c r="AF16" s="913"/>
      <c r="AG16" s="913"/>
      <c r="AH16" s="913"/>
      <c r="AI16" s="913"/>
      <c r="AJ16" s="913"/>
      <c r="AK16" s="899"/>
      <c r="AL16" s="899"/>
      <c r="AM16" s="899"/>
      <c r="AN16" s="899"/>
      <c r="AO16" s="899"/>
      <c r="AP16" s="899"/>
      <c r="AQ16" s="902" t="str">
        <f t="shared" ref="AQ16" si="3">IF(SUM(AA16:AP17)=0,"",SUM(AA16:AP17))</f>
        <v/>
      </c>
      <c r="AR16" s="903"/>
      <c r="AS16" s="906"/>
      <c r="AT16" s="907"/>
      <c r="AU16" s="71"/>
      <c r="AV16" s="71"/>
      <c r="AW16" s="71"/>
      <c r="AX16" s="71"/>
      <c r="AY16" s="71"/>
      <c r="AZ16" s="71"/>
      <c r="BA16" s="71"/>
      <c r="BB16" s="71"/>
      <c r="BC16" s="71"/>
      <c r="BD16" s="71"/>
      <c r="BE16" s="71"/>
      <c r="BF16" s="71"/>
    </row>
    <row r="17" spans="1:58" s="23" customFormat="1" ht="18.75" customHeight="1" x14ac:dyDescent="0.4">
      <c r="A17" s="888"/>
      <c r="B17" s="888"/>
      <c r="C17" s="888"/>
      <c r="D17" s="888"/>
      <c r="E17" s="852"/>
      <c r="F17" s="891"/>
      <c r="G17" s="892"/>
      <c r="H17" s="892"/>
      <c r="I17" s="892"/>
      <c r="J17" s="892"/>
      <c r="K17" s="892"/>
      <c r="L17" s="892"/>
      <c r="M17" s="892"/>
      <c r="N17" s="852"/>
      <c r="O17" s="891"/>
      <c r="P17" s="917"/>
      <c r="Q17" s="918"/>
      <c r="R17" s="918"/>
      <c r="S17" s="919"/>
      <c r="T17" s="852"/>
      <c r="U17" s="891"/>
      <c r="V17" s="921"/>
      <c r="W17" s="921"/>
      <c r="X17" s="921"/>
      <c r="Y17" s="911"/>
      <c r="Z17" s="912"/>
      <c r="AA17" s="913"/>
      <c r="AB17" s="913"/>
      <c r="AC17" s="913"/>
      <c r="AD17" s="913"/>
      <c r="AE17" s="913"/>
      <c r="AF17" s="913"/>
      <c r="AG17" s="913"/>
      <c r="AH17" s="913"/>
      <c r="AI17" s="913"/>
      <c r="AJ17" s="913"/>
      <c r="AK17" s="899"/>
      <c r="AL17" s="899"/>
      <c r="AM17" s="899"/>
      <c r="AN17" s="899"/>
      <c r="AO17" s="899"/>
      <c r="AP17" s="899"/>
      <c r="AQ17" s="904"/>
      <c r="AR17" s="905"/>
      <c r="AS17" s="908"/>
      <c r="AT17" s="909"/>
      <c r="AU17" s="71"/>
      <c r="AV17" s="71"/>
      <c r="AW17" s="71"/>
      <c r="AX17" s="71"/>
      <c r="AY17" s="71"/>
      <c r="AZ17" s="71"/>
      <c r="BA17" s="71"/>
      <c r="BB17" s="71"/>
      <c r="BC17" s="71"/>
      <c r="BD17" s="71"/>
      <c r="BE17" s="71"/>
      <c r="BF17" s="71"/>
    </row>
    <row r="18" spans="1:58" s="23" customFormat="1" ht="18.75" customHeight="1" x14ac:dyDescent="0.4">
      <c r="A18" s="888"/>
      <c r="B18" s="888"/>
      <c r="C18" s="888"/>
      <c r="D18" s="888"/>
      <c r="E18" s="889"/>
      <c r="F18" s="890"/>
      <c r="G18" s="892"/>
      <c r="H18" s="892"/>
      <c r="I18" s="892"/>
      <c r="J18" s="892"/>
      <c r="K18" s="892"/>
      <c r="L18" s="892"/>
      <c r="M18" s="892"/>
      <c r="N18" s="889"/>
      <c r="O18" s="890"/>
      <c r="P18" s="914"/>
      <c r="Q18" s="915"/>
      <c r="R18" s="915"/>
      <c r="S18" s="916"/>
      <c r="T18" s="889"/>
      <c r="U18" s="890"/>
      <c r="V18" s="920"/>
      <c r="W18" s="920"/>
      <c r="X18" s="920"/>
      <c r="Y18" s="910"/>
      <c r="Z18" s="912"/>
      <c r="AA18" s="913"/>
      <c r="AB18" s="913"/>
      <c r="AC18" s="913"/>
      <c r="AD18" s="913"/>
      <c r="AE18" s="913"/>
      <c r="AF18" s="913"/>
      <c r="AG18" s="913"/>
      <c r="AH18" s="913"/>
      <c r="AI18" s="913"/>
      <c r="AJ18" s="913"/>
      <c r="AK18" s="899"/>
      <c r="AL18" s="899"/>
      <c r="AM18" s="899"/>
      <c r="AN18" s="899"/>
      <c r="AO18" s="899"/>
      <c r="AP18" s="899"/>
      <c r="AQ18" s="902" t="str">
        <f t="shared" ref="AQ18" si="4">IF(SUM(AA18:AP19)=0,"",SUM(AA18:AP19))</f>
        <v/>
      </c>
      <c r="AR18" s="903"/>
      <c r="AS18" s="906"/>
      <c r="AT18" s="907"/>
      <c r="AU18" s="71"/>
      <c r="AV18" s="71"/>
      <c r="AW18" s="71"/>
      <c r="AX18" s="71"/>
      <c r="AY18" s="71"/>
      <c r="AZ18" s="71"/>
      <c r="BA18" s="71"/>
      <c r="BB18" s="71"/>
      <c r="BC18" s="71"/>
      <c r="BD18" s="71"/>
      <c r="BE18" s="71"/>
      <c r="BF18" s="71"/>
    </row>
    <row r="19" spans="1:58" s="23" customFormat="1" ht="18.75" customHeight="1" x14ac:dyDescent="0.4">
      <c r="A19" s="888"/>
      <c r="B19" s="888"/>
      <c r="C19" s="888"/>
      <c r="D19" s="888"/>
      <c r="E19" s="852"/>
      <c r="F19" s="891"/>
      <c r="G19" s="892"/>
      <c r="H19" s="892"/>
      <c r="I19" s="892"/>
      <c r="J19" s="892"/>
      <c r="K19" s="892"/>
      <c r="L19" s="892"/>
      <c r="M19" s="892"/>
      <c r="N19" s="852"/>
      <c r="O19" s="891"/>
      <c r="P19" s="917"/>
      <c r="Q19" s="918"/>
      <c r="R19" s="918"/>
      <c r="S19" s="919"/>
      <c r="T19" s="852"/>
      <c r="U19" s="891"/>
      <c r="V19" s="921"/>
      <c r="W19" s="921"/>
      <c r="X19" s="921"/>
      <c r="Y19" s="911"/>
      <c r="Z19" s="912"/>
      <c r="AA19" s="913"/>
      <c r="AB19" s="913"/>
      <c r="AC19" s="913"/>
      <c r="AD19" s="913"/>
      <c r="AE19" s="913"/>
      <c r="AF19" s="913"/>
      <c r="AG19" s="913"/>
      <c r="AH19" s="913"/>
      <c r="AI19" s="913"/>
      <c r="AJ19" s="913"/>
      <c r="AK19" s="899"/>
      <c r="AL19" s="899"/>
      <c r="AM19" s="899"/>
      <c r="AN19" s="899"/>
      <c r="AO19" s="899"/>
      <c r="AP19" s="899"/>
      <c r="AQ19" s="904"/>
      <c r="AR19" s="905"/>
      <c r="AS19" s="908"/>
      <c r="AT19" s="909"/>
      <c r="AU19" s="71"/>
      <c r="AV19" s="71"/>
      <c r="AW19" s="71"/>
      <c r="AX19" s="71"/>
      <c r="AY19" s="71"/>
      <c r="AZ19" s="71"/>
      <c r="BA19" s="71"/>
      <c r="BB19" s="71"/>
      <c r="BC19" s="71"/>
      <c r="BD19" s="71"/>
      <c r="BE19" s="71"/>
      <c r="BF19" s="71"/>
    </row>
    <row r="20" spans="1:58" s="23" customFormat="1" ht="18.75" customHeight="1" x14ac:dyDescent="0.4">
      <c r="A20" s="888"/>
      <c r="B20" s="888"/>
      <c r="C20" s="888"/>
      <c r="D20" s="888"/>
      <c r="E20" s="889"/>
      <c r="F20" s="890"/>
      <c r="G20" s="892"/>
      <c r="H20" s="892"/>
      <c r="I20" s="892"/>
      <c r="J20" s="892"/>
      <c r="K20" s="892"/>
      <c r="L20" s="892"/>
      <c r="M20" s="892"/>
      <c r="N20" s="910"/>
      <c r="O20" s="890"/>
      <c r="P20" s="914"/>
      <c r="Q20" s="915"/>
      <c r="R20" s="915"/>
      <c r="S20" s="916"/>
      <c r="T20" s="910"/>
      <c r="U20" s="890"/>
      <c r="V20" s="920"/>
      <c r="W20" s="920"/>
      <c r="X20" s="920"/>
      <c r="Y20" s="910"/>
      <c r="Z20" s="912"/>
      <c r="AA20" s="913"/>
      <c r="AB20" s="913"/>
      <c r="AC20" s="913"/>
      <c r="AD20" s="913"/>
      <c r="AE20" s="913"/>
      <c r="AF20" s="913"/>
      <c r="AG20" s="913"/>
      <c r="AH20" s="913"/>
      <c r="AI20" s="913"/>
      <c r="AJ20" s="913"/>
      <c r="AK20" s="899"/>
      <c r="AL20" s="899"/>
      <c r="AM20" s="899"/>
      <c r="AN20" s="899"/>
      <c r="AO20" s="899"/>
      <c r="AP20" s="899"/>
      <c r="AQ20" s="902" t="str">
        <f t="shared" ref="AQ20" si="5">IF(SUM(AA20:AP21)=0,"",SUM(AA20:AP21))</f>
        <v/>
      </c>
      <c r="AR20" s="903"/>
      <c r="AS20" s="906"/>
      <c r="AT20" s="907"/>
      <c r="AU20" s="71"/>
      <c r="AV20" s="71"/>
      <c r="AW20" s="71"/>
      <c r="AX20" s="71"/>
      <c r="AY20" s="71"/>
      <c r="AZ20" s="71"/>
      <c r="BA20" s="71"/>
      <c r="BB20" s="71"/>
      <c r="BC20" s="71"/>
      <c r="BD20" s="71"/>
      <c r="BE20" s="71"/>
      <c r="BF20" s="71"/>
    </row>
    <row r="21" spans="1:58" s="23" customFormat="1" ht="18.75" customHeight="1" x14ac:dyDescent="0.4">
      <c r="A21" s="888"/>
      <c r="B21" s="888"/>
      <c r="C21" s="888"/>
      <c r="D21" s="888"/>
      <c r="E21" s="852"/>
      <c r="F21" s="891"/>
      <c r="G21" s="892"/>
      <c r="H21" s="892"/>
      <c r="I21" s="892"/>
      <c r="J21" s="892"/>
      <c r="K21" s="892"/>
      <c r="L21" s="892"/>
      <c r="M21" s="892"/>
      <c r="N21" s="911"/>
      <c r="O21" s="891"/>
      <c r="P21" s="917"/>
      <c r="Q21" s="918"/>
      <c r="R21" s="918"/>
      <c r="S21" s="919"/>
      <c r="T21" s="911"/>
      <c r="U21" s="891"/>
      <c r="V21" s="921"/>
      <c r="W21" s="921"/>
      <c r="X21" s="921"/>
      <c r="Y21" s="911"/>
      <c r="Z21" s="912"/>
      <c r="AA21" s="913"/>
      <c r="AB21" s="913"/>
      <c r="AC21" s="913"/>
      <c r="AD21" s="913"/>
      <c r="AE21" s="913"/>
      <c r="AF21" s="913"/>
      <c r="AG21" s="913"/>
      <c r="AH21" s="913"/>
      <c r="AI21" s="913"/>
      <c r="AJ21" s="913"/>
      <c r="AK21" s="899"/>
      <c r="AL21" s="899"/>
      <c r="AM21" s="899"/>
      <c r="AN21" s="899"/>
      <c r="AO21" s="899"/>
      <c r="AP21" s="899"/>
      <c r="AQ21" s="904"/>
      <c r="AR21" s="905"/>
      <c r="AS21" s="908"/>
      <c r="AT21" s="909"/>
      <c r="AU21" s="71"/>
      <c r="AV21" s="71"/>
      <c r="AW21" s="71"/>
      <c r="AX21" s="71"/>
      <c r="AY21" s="71"/>
      <c r="AZ21" s="71"/>
      <c r="BA21" s="71"/>
      <c r="BB21" s="71"/>
      <c r="BC21" s="71"/>
      <c r="BD21" s="71"/>
      <c r="BE21" s="71"/>
      <c r="BF21" s="71"/>
    </row>
    <row r="22" spans="1:58" s="23" customFormat="1" ht="18.75" customHeight="1" x14ac:dyDescent="0.4">
      <c r="A22" s="888"/>
      <c r="B22" s="888"/>
      <c r="C22" s="888"/>
      <c r="D22" s="888"/>
      <c r="E22" s="889"/>
      <c r="F22" s="890"/>
      <c r="G22" s="892"/>
      <c r="H22" s="892"/>
      <c r="I22" s="892"/>
      <c r="J22" s="892"/>
      <c r="K22" s="892"/>
      <c r="L22" s="892"/>
      <c r="M22" s="892"/>
      <c r="N22" s="910"/>
      <c r="O22" s="890"/>
      <c r="P22" s="914"/>
      <c r="Q22" s="915"/>
      <c r="R22" s="915"/>
      <c r="S22" s="916"/>
      <c r="T22" s="910"/>
      <c r="U22" s="890"/>
      <c r="V22" s="920"/>
      <c r="W22" s="920"/>
      <c r="X22" s="920"/>
      <c r="Y22" s="910"/>
      <c r="Z22" s="912"/>
      <c r="AA22" s="913"/>
      <c r="AB22" s="913"/>
      <c r="AC22" s="913"/>
      <c r="AD22" s="913"/>
      <c r="AE22" s="913"/>
      <c r="AF22" s="913"/>
      <c r="AG22" s="913"/>
      <c r="AH22" s="913"/>
      <c r="AI22" s="913"/>
      <c r="AJ22" s="913"/>
      <c r="AK22" s="899"/>
      <c r="AL22" s="899"/>
      <c r="AM22" s="899"/>
      <c r="AN22" s="899"/>
      <c r="AO22" s="899"/>
      <c r="AP22" s="899"/>
      <c r="AQ22" s="902" t="str">
        <f t="shared" ref="AQ22" si="6">IF(SUM(AA22:AP23)=0,"",SUM(AA22:AP23))</f>
        <v/>
      </c>
      <c r="AR22" s="903"/>
      <c r="AS22" s="906"/>
      <c r="AT22" s="907"/>
      <c r="AU22" s="71"/>
      <c r="AV22" s="71"/>
      <c r="AW22" s="71"/>
      <c r="AX22" s="71"/>
      <c r="AY22" s="71"/>
      <c r="AZ22" s="71"/>
      <c r="BA22" s="71"/>
      <c r="BB22" s="71"/>
      <c r="BC22" s="71"/>
      <c r="BD22" s="71"/>
      <c r="BE22" s="71"/>
      <c r="BF22" s="71"/>
    </row>
    <row r="23" spans="1:58" s="23" customFormat="1" ht="18.75" customHeight="1" x14ac:dyDescent="0.4">
      <c r="A23" s="888"/>
      <c r="B23" s="888"/>
      <c r="C23" s="888"/>
      <c r="D23" s="888"/>
      <c r="E23" s="852"/>
      <c r="F23" s="891"/>
      <c r="G23" s="892"/>
      <c r="H23" s="892"/>
      <c r="I23" s="892"/>
      <c r="J23" s="892"/>
      <c r="K23" s="892"/>
      <c r="L23" s="892"/>
      <c r="M23" s="892"/>
      <c r="N23" s="911"/>
      <c r="O23" s="891"/>
      <c r="P23" s="917"/>
      <c r="Q23" s="918"/>
      <c r="R23" s="918"/>
      <c r="S23" s="919"/>
      <c r="T23" s="911"/>
      <c r="U23" s="891"/>
      <c r="V23" s="921"/>
      <c r="W23" s="921"/>
      <c r="X23" s="921"/>
      <c r="Y23" s="911"/>
      <c r="Z23" s="912"/>
      <c r="AA23" s="913"/>
      <c r="AB23" s="913"/>
      <c r="AC23" s="913"/>
      <c r="AD23" s="913"/>
      <c r="AE23" s="913"/>
      <c r="AF23" s="913"/>
      <c r="AG23" s="913"/>
      <c r="AH23" s="913"/>
      <c r="AI23" s="913"/>
      <c r="AJ23" s="913"/>
      <c r="AK23" s="899"/>
      <c r="AL23" s="899"/>
      <c r="AM23" s="899"/>
      <c r="AN23" s="899"/>
      <c r="AO23" s="899"/>
      <c r="AP23" s="899"/>
      <c r="AQ23" s="904"/>
      <c r="AR23" s="905"/>
      <c r="AS23" s="908"/>
      <c r="AT23" s="909"/>
      <c r="AU23" s="71"/>
      <c r="AV23" s="71"/>
      <c r="AW23" s="71"/>
      <c r="AX23" s="71"/>
      <c r="AY23" s="71"/>
      <c r="AZ23" s="71"/>
      <c r="BA23" s="71"/>
      <c r="BB23" s="71"/>
      <c r="BC23" s="71"/>
      <c r="BD23" s="71"/>
      <c r="BE23" s="71"/>
      <c r="BF23" s="71"/>
    </row>
    <row r="24" spans="1:58" s="23" customFormat="1" ht="18.75" customHeight="1" x14ac:dyDescent="0.4">
      <c r="A24" s="888"/>
      <c r="B24" s="888"/>
      <c r="C24" s="888"/>
      <c r="D24" s="888"/>
      <c r="E24" s="889"/>
      <c r="F24" s="890"/>
      <c r="G24" s="892"/>
      <c r="H24" s="892"/>
      <c r="I24" s="892"/>
      <c r="J24" s="892"/>
      <c r="K24" s="892"/>
      <c r="L24" s="892"/>
      <c r="M24" s="892"/>
      <c r="N24" s="910"/>
      <c r="O24" s="890"/>
      <c r="P24" s="914"/>
      <c r="Q24" s="915"/>
      <c r="R24" s="915"/>
      <c r="S24" s="916"/>
      <c r="T24" s="910"/>
      <c r="U24" s="890"/>
      <c r="V24" s="920"/>
      <c r="W24" s="920"/>
      <c r="X24" s="920"/>
      <c r="Y24" s="910"/>
      <c r="Z24" s="912"/>
      <c r="AA24" s="913"/>
      <c r="AB24" s="913"/>
      <c r="AC24" s="913"/>
      <c r="AD24" s="913"/>
      <c r="AE24" s="913"/>
      <c r="AF24" s="913"/>
      <c r="AG24" s="913"/>
      <c r="AH24" s="913"/>
      <c r="AI24" s="913"/>
      <c r="AJ24" s="913"/>
      <c r="AK24" s="899"/>
      <c r="AL24" s="899"/>
      <c r="AM24" s="899"/>
      <c r="AN24" s="899"/>
      <c r="AO24" s="899"/>
      <c r="AP24" s="899"/>
      <c r="AQ24" s="902" t="str">
        <f t="shared" ref="AQ24" si="7">IF(SUM(AA24:AP25)=0,"",SUM(AA24:AP25))</f>
        <v/>
      </c>
      <c r="AR24" s="903"/>
      <c r="AS24" s="906"/>
      <c r="AT24" s="907"/>
      <c r="AU24" s="71"/>
      <c r="AV24" s="71"/>
      <c r="AW24" s="71"/>
      <c r="AX24" s="71"/>
      <c r="AY24" s="71"/>
      <c r="AZ24" s="71"/>
      <c r="BA24" s="71"/>
      <c r="BB24" s="71"/>
      <c r="BC24" s="71"/>
      <c r="BD24" s="71"/>
      <c r="BE24" s="71"/>
      <c r="BF24" s="71"/>
    </row>
    <row r="25" spans="1:58" s="23" customFormat="1" ht="18.75" customHeight="1" x14ac:dyDescent="0.4">
      <c r="A25" s="888"/>
      <c r="B25" s="888"/>
      <c r="C25" s="888"/>
      <c r="D25" s="888"/>
      <c r="E25" s="852"/>
      <c r="F25" s="891"/>
      <c r="G25" s="892"/>
      <c r="H25" s="892"/>
      <c r="I25" s="892"/>
      <c r="J25" s="892"/>
      <c r="K25" s="892"/>
      <c r="L25" s="892"/>
      <c r="M25" s="892"/>
      <c r="N25" s="911"/>
      <c r="O25" s="891"/>
      <c r="P25" s="917"/>
      <c r="Q25" s="918"/>
      <c r="R25" s="918"/>
      <c r="S25" s="919"/>
      <c r="T25" s="911"/>
      <c r="U25" s="891"/>
      <c r="V25" s="921"/>
      <c r="W25" s="921"/>
      <c r="X25" s="921"/>
      <c r="Y25" s="911"/>
      <c r="Z25" s="912"/>
      <c r="AA25" s="913"/>
      <c r="AB25" s="913"/>
      <c r="AC25" s="913"/>
      <c r="AD25" s="913"/>
      <c r="AE25" s="913"/>
      <c r="AF25" s="913"/>
      <c r="AG25" s="913"/>
      <c r="AH25" s="913"/>
      <c r="AI25" s="913"/>
      <c r="AJ25" s="913"/>
      <c r="AK25" s="899"/>
      <c r="AL25" s="899"/>
      <c r="AM25" s="899"/>
      <c r="AN25" s="899"/>
      <c r="AO25" s="899"/>
      <c r="AP25" s="899"/>
      <c r="AQ25" s="904"/>
      <c r="AR25" s="905"/>
      <c r="AS25" s="908"/>
      <c r="AT25" s="909"/>
      <c r="AU25" s="71"/>
      <c r="AV25" s="71"/>
      <c r="AW25" s="71"/>
      <c r="AX25" s="71"/>
      <c r="AY25" s="71"/>
      <c r="AZ25" s="71"/>
      <c r="BA25" s="71"/>
      <c r="BB25" s="71"/>
      <c r="BC25" s="71"/>
      <c r="BD25" s="71"/>
      <c r="BE25" s="71"/>
      <c r="BF25" s="71"/>
    </row>
    <row r="26" spans="1:58" s="23" customFormat="1" ht="18.75" customHeight="1" x14ac:dyDescent="0.4">
      <c r="A26" s="888"/>
      <c r="B26" s="888"/>
      <c r="C26" s="888"/>
      <c r="D26" s="888"/>
      <c r="E26" s="889"/>
      <c r="F26" s="890"/>
      <c r="G26" s="892"/>
      <c r="H26" s="892"/>
      <c r="I26" s="892"/>
      <c r="J26" s="892"/>
      <c r="K26" s="892"/>
      <c r="L26" s="892"/>
      <c r="M26" s="892"/>
      <c r="N26" s="910"/>
      <c r="O26" s="890"/>
      <c r="P26" s="914"/>
      <c r="Q26" s="915"/>
      <c r="R26" s="915"/>
      <c r="S26" s="916"/>
      <c r="T26" s="910"/>
      <c r="U26" s="890"/>
      <c r="V26" s="920"/>
      <c r="W26" s="920"/>
      <c r="X26" s="920"/>
      <c r="Y26" s="910"/>
      <c r="Z26" s="912"/>
      <c r="AA26" s="913"/>
      <c r="AB26" s="913"/>
      <c r="AC26" s="913"/>
      <c r="AD26" s="913"/>
      <c r="AE26" s="913"/>
      <c r="AF26" s="913"/>
      <c r="AG26" s="913"/>
      <c r="AH26" s="913"/>
      <c r="AI26" s="913"/>
      <c r="AJ26" s="913"/>
      <c r="AK26" s="899"/>
      <c r="AL26" s="899"/>
      <c r="AM26" s="899"/>
      <c r="AN26" s="899"/>
      <c r="AO26" s="899"/>
      <c r="AP26" s="899"/>
      <c r="AQ26" s="902" t="str">
        <f t="shared" ref="AQ26" si="8">IF(SUM(AA26:AP27)=0,"",SUM(AA26:AP27))</f>
        <v/>
      </c>
      <c r="AR26" s="903"/>
      <c r="AS26" s="906"/>
      <c r="AT26" s="907"/>
      <c r="AU26" s="71"/>
      <c r="AV26" s="71"/>
      <c r="AW26" s="71"/>
      <c r="AX26" s="71"/>
      <c r="AY26" s="71"/>
      <c r="AZ26" s="71"/>
      <c r="BA26" s="71"/>
      <c r="BB26" s="71"/>
      <c r="BC26" s="71"/>
      <c r="BD26" s="71"/>
      <c r="BE26" s="71"/>
      <c r="BF26" s="71"/>
    </row>
    <row r="27" spans="1:58" s="23" customFormat="1" ht="18.75" customHeight="1" x14ac:dyDescent="0.4">
      <c r="A27" s="888"/>
      <c r="B27" s="888"/>
      <c r="C27" s="888"/>
      <c r="D27" s="888"/>
      <c r="E27" s="852"/>
      <c r="F27" s="891"/>
      <c r="G27" s="892"/>
      <c r="H27" s="892"/>
      <c r="I27" s="892"/>
      <c r="J27" s="892"/>
      <c r="K27" s="892"/>
      <c r="L27" s="892"/>
      <c r="M27" s="892"/>
      <c r="N27" s="911"/>
      <c r="O27" s="891"/>
      <c r="P27" s="917"/>
      <c r="Q27" s="918"/>
      <c r="R27" s="918"/>
      <c r="S27" s="919"/>
      <c r="T27" s="911"/>
      <c r="U27" s="891"/>
      <c r="V27" s="921"/>
      <c r="W27" s="921"/>
      <c r="X27" s="921"/>
      <c r="Y27" s="911"/>
      <c r="Z27" s="912"/>
      <c r="AA27" s="913"/>
      <c r="AB27" s="913"/>
      <c r="AC27" s="913"/>
      <c r="AD27" s="913"/>
      <c r="AE27" s="913"/>
      <c r="AF27" s="913"/>
      <c r="AG27" s="913"/>
      <c r="AH27" s="913"/>
      <c r="AI27" s="913"/>
      <c r="AJ27" s="913"/>
      <c r="AK27" s="899"/>
      <c r="AL27" s="899"/>
      <c r="AM27" s="899"/>
      <c r="AN27" s="899"/>
      <c r="AO27" s="899"/>
      <c r="AP27" s="899"/>
      <c r="AQ27" s="904"/>
      <c r="AR27" s="905"/>
      <c r="AS27" s="908"/>
      <c r="AT27" s="909"/>
      <c r="AU27" s="71"/>
      <c r="AV27" s="71"/>
      <c r="AW27" s="71"/>
      <c r="AX27" s="71"/>
      <c r="AY27" s="71"/>
      <c r="AZ27" s="71"/>
      <c r="BA27" s="71"/>
      <c r="BB27" s="71"/>
      <c r="BC27" s="71"/>
      <c r="BD27" s="71"/>
      <c r="BE27" s="71"/>
      <c r="BF27" s="71"/>
    </row>
    <row r="28" spans="1:58" s="23" customFormat="1" ht="18.75" customHeight="1" x14ac:dyDescent="0.4">
      <c r="A28" s="888"/>
      <c r="B28" s="888"/>
      <c r="C28" s="888"/>
      <c r="D28" s="888"/>
      <c r="E28" s="889"/>
      <c r="F28" s="890"/>
      <c r="G28" s="892"/>
      <c r="H28" s="892"/>
      <c r="I28" s="892"/>
      <c r="J28" s="892"/>
      <c r="K28" s="892"/>
      <c r="L28" s="892"/>
      <c r="M28" s="892"/>
      <c r="N28" s="910"/>
      <c r="O28" s="890"/>
      <c r="P28" s="914"/>
      <c r="Q28" s="915"/>
      <c r="R28" s="915"/>
      <c r="S28" s="916"/>
      <c r="T28" s="910"/>
      <c r="U28" s="890"/>
      <c r="V28" s="920"/>
      <c r="W28" s="920"/>
      <c r="X28" s="920"/>
      <c r="Y28" s="910"/>
      <c r="Z28" s="912"/>
      <c r="AA28" s="913"/>
      <c r="AB28" s="913"/>
      <c r="AC28" s="913"/>
      <c r="AD28" s="913"/>
      <c r="AE28" s="913"/>
      <c r="AF28" s="913"/>
      <c r="AG28" s="913"/>
      <c r="AH28" s="913"/>
      <c r="AI28" s="913"/>
      <c r="AJ28" s="913"/>
      <c r="AK28" s="899"/>
      <c r="AL28" s="899"/>
      <c r="AM28" s="899"/>
      <c r="AN28" s="899"/>
      <c r="AO28" s="899"/>
      <c r="AP28" s="899"/>
      <c r="AQ28" s="902" t="str">
        <f t="shared" ref="AQ28" si="9">IF(SUM(AA28:AP29)=0,"",SUM(AA28:AP29))</f>
        <v/>
      </c>
      <c r="AR28" s="903"/>
      <c r="AS28" s="906"/>
      <c r="AT28" s="907"/>
      <c r="AU28" s="71"/>
      <c r="AV28" s="71"/>
      <c r="AW28" s="71"/>
      <c r="AX28" s="71"/>
      <c r="AY28" s="71"/>
      <c r="AZ28" s="71"/>
      <c r="BA28" s="71"/>
      <c r="BB28" s="71"/>
      <c r="BC28" s="71"/>
      <c r="BD28" s="71"/>
      <c r="BE28" s="71"/>
      <c r="BF28" s="71"/>
    </row>
    <row r="29" spans="1:58" s="23" customFormat="1" ht="18.75" customHeight="1" x14ac:dyDescent="0.4">
      <c r="A29" s="888"/>
      <c r="B29" s="888"/>
      <c r="C29" s="888"/>
      <c r="D29" s="888"/>
      <c r="E29" s="852"/>
      <c r="F29" s="891"/>
      <c r="G29" s="892"/>
      <c r="H29" s="892"/>
      <c r="I29" s="892"/>
      <c r="J29" s="892"/>
      <c r="K29" s="892"/>
      <c r="L29" s="892"/>
      <c r="M29" s="892"/>
      <c r="N29" s="911"/>
      <c r="O29" s="891"/>
      <c r="P29" s="917"/>
      <c r="Q29" s="918"/>
      <c r="R29" s="918"/>
      <c r="S29" s="919"/>
      <c r="T29" s="911"/>
      <c r="U29" s="891"/>
      <c r="V29" s="921"/>
      <c r="W29" s="921"/>
      <c r="X29" s="921"/>
      <c r="Y29" s="911"/>
      <c r="Z29" s="912"/>
      <c r="AA29" s="913"/>
      <c r="AB29" s="913"/>
      <c r="AC29" s="913"/>
      <c r="AD29" s="913"/>
      <c r="AE29" s="913"/>
      <c r="AF29" s="913"/>
      <c r="AG29" s="913"/>
      <c r="AH29" s="913"/>
      <c r="AI29" s="913"/>
      <c r="AJ29" s="913"/>
      <c r="AK29" s="899"/>
      <c r="AL29" s="899"/>
      <c r="AM29" s="899"/>
      <c r="AN29" s="899"/>
      <c r="AO29" s="899"/>
      <c r="AP29" s="899"/>
      <c r="AQ29" s="904"/>
      <c r="AR29" s="905"/>
      <c r="AS29" s="908"/>
      <c r="AT29" s="909"/>
      <c r="AU29" s="71"/>
      <c r="AV29" s="71"/>
      <c r="AW29" s="71"/>
      <c r="AX29" s="71"/>
      <c r="AY29" s="71"/>
      <c r="AZ29" s="71"/>
      <c r="BA29" s="71"/>
      <c r="BB29" s="71"/>
      <c r="BC29" s="71"/>
      <c r="BD29" s="71"/>
      <c r="BE29" s="71"/>
      <c r="BF29" s="71"/>
    </row>
    <row r="30" spans="1:58" s="23" customFormat="1" ht="18.75" customHeight="1" x14ac:dyDescent="0.4">
      <c r="A30" s="888"/>
      <c r="B30" s="888"/>
      <c r="C30" s="888"/>
      <c r="D30" s="888"/>
      <c r="E30" s="889"/>
      <c r="F30" s="890"/>
      <c r="G30" s="892"/>
      <c r="H30" s="892"/>
      <c r="I30" s="892"/>
      <c r="J30" s="892"/>
      <c r="K30" s="892"/>
      <c r="L30" s="892"/>
      <c r="M30" s="892"/>
      <c r="N30" s="910"/>
      <c r="O30" s="890"/>
      <c r="P30" s="914"/>
      <c r="Q30" s="915"/>
      <c r="R30" s="915"/>
      <c r="S30" s="916"/>
      <c r="T30" s="910"/>
      <c r="U30" s="890"/>
      <c r="V30" s="920"/>
      <c r="W30" s="920"/>
      <c r="X30" s="920"/>
      <c r="Y30" s="910"/>
      <c r="Z30" s="912"/>
      <c r="AA30" s="913"/>
      <c r="AB30" s="913"/>
      <c r="AC30" s="913"/>
      <c r="AD30" s="913"/>
      <c r="AE30" s="913"/>
      <c r="AF30" s="913"/>
      <c r="AG30" s="913"/>
      <c r="AH30" s="913"/>
      <c r="AI30" s="913"/>
      <c r="AJ30" s="913"/>
      <c r="AK30" s="899"/>
      <c r="AL30" s="899"/>
      <c r="AM30" s="899"/>
      <c r="AN30" s="899"/>
      <c r="AO30" s="899"/>
      <c r="AP30" s="899"/>
      <c r="AQ30" s="902" t="str">
        <f t="shared" ref="AQ30" si="10">IF(SUM(AA30:AP31)=0,"",SUM(AA30:AP31))</f>
        <v/>
      </c>
      <c r="AR30" s="903"/>
      <c r="AS30" s="906"/>
      <c r="AT30" s="907"/>
      <c r="AU30" s="71"/>
      <c r="AV30" s="71"/>
      <c r="AW30" s="71"/>
      <c r="AX30" s="71"/>
      <c r="AY30" s="71"/>
      <c r="AZ30" s="71"/>
      <c r="BA30" s="71"/>
      <c r="BB30" s="71"/>
      <c r="BC30" s="71"/>
      <c r="BD30" s="71"/>
      <c r="BE30" s="71"/>
      <c r="BF30" s="71"/>
    </row>
    <row r="31" spans="1:58" s="23" customFormat="1" ht="18.75" customHeight="1" x14ac:dyDescent="0.4">
      <c r="A31" s="888"/>
      <c r="B31" s="888"/>
      <c r="C31" s="888"/>
      <c r="D31" s="888"/>
      <c r="E31" s="852"/>
      <c r="F31" s="891"/>
      <c r="G31" s="892"/>
      <c r="H31" s="892"/>
      <c r="I31" s="892"/>
      <c r="J31" s="892"/>
      <c r="K31" s="892"/>
      <c r="L31" s="892"/>
      <c r="M31" s="892"/>
      <c r="N31" s="911"/>
      <c r="O31" s="891"/>
      <c r="P31" s="917"/>
      <c r="Q31" s="918"/>
      <c r="R31" s="918"/>
      <c r="S31" s="919"/>
      <c r="T31" s="911"/>
      <c r="U31" s="891"/>
      <c r="V31" s="921"/>
      <c r="W31" s="921"/>
      <c r="X31" s="921"/>
      <c r="Y31" s="911"/>
      <c r="Z31" s="912"/>
      <c r="AA31" s="913"/>
      <c r="AB31" s="913"/>
      <c r="AC31" s="913"/>
      <c r="AD31" s="913"/>
      <c r="AE31" s="913"/>
      <c r="AF31" s="913"/>
      <c r="AG31" s="913"/>
      <c r="AH31" s="913"/>
      <c r="AI31" s="913"/>
      <c r="AJ31" s="913"/>
      <c r="AK31" s="899"/>
      <c r="AL31" s="899"/>
      <c r="AM31" s="899"/>
      <c r="AN31" s="899"/>
      <c r="AO31" s="899"/>
      <c r="AP31" s="899"/>
      <c r="AQ31" s="904"/>
      <c r="AR31" s="905"/>
      <c r="AS31" s="908"/>
      <c r="AT31" s="909"/>
      <c r="AU31" s="71"/>
      <c r="AV31" s="71"/>
      <c r="AW31" s="71"/>
      <c r="AX31" s="71"/>
      <c r="AY31" s="71"/>
      <c r="AZ31" s="71"/>
      <c r="BA31" s="71"/>
      <c r="BB31" s="71"/>
      <c r="BC31" s="71"/>
      <c r="BD31" s="71"/>
      <c r="BE31" s="71"/>
      <c r="BF31" s="71"/>
    </row>
    <row r="32" spans="1:58" s="23" customFormat="1" ht="18.75" customHeight="1" x14ac:dyDescent="0.4">
      <c r="A32" s="888"/>
      <c r="B32" s="888"/>
      <c r="C32" s="888"/>
      <c r="D32" s="888"/>
      <c r="E32" s="889"/>
      <c r="F32" s="890"/>
      <c r="G32" s="892"/>
      <c r="H32" s="892"/>
      <c r="I32" s="892"/>
      <c r="J32" s="892"/>
      <c r="K32" s="892"/>
      <c r="L32" s="892"/>
      <c r="M32" s="892"/>
      <c r="N32" s="910"/>
      <c r="O32" s="890"/>
      <c r="P32" s="914"/>
      <c r="Q32" s="915"/>
      <c r="R32" s="915"/>
      <c r="S32" s="916"/>
      <c r="T32" s="910"/>
      <c r="U32" s="890"/>
      <c r="V32" s="920"/>
      <c r="W32" s="920"/>
      <c r="X32" s="920"/>
      <c r="Y32" s="910"/>
      <c r="Z32" s="912"/>
      <c r="AA32" s="913"/>
      <c r="AB32" s="913"/>
      <c r="AC32" s="913"/>
      <c r="AD32" s="913"/>
      <c r="AE32" s="913"/>
      <c r="AF32" s="913"/>
      <c r="AG32" s="913"/>
      <c r="AH32" s="913"/>
      <c r="AI32" s="913"/>
      <c r="AJ32" s="913"/>
      <c r="AK32" s="899"/>
      <c r="AL32" s="899"/>
      <c r="AM32" s="899"/>
      <c r="AN32" s="899"/>
      <c r="AO32" s="899"/>
      <c r="AP32" s="899"/>
      <c r="AQ32" s="902" t="str">
        <f t="shared" ref="AQ32" si="11">IF(SUM(AA32:AP33)=0,"",SUM(AA32:AP33))</f>
        <v/>
      </c>
      <c r="AR32" s="903"/>
      <c r="AS32" s="906"/>
      <c r="AT32" s="907"/>
      <c r="AU32" s="71"/>
      <c r="AV32" s="71"/>
      <c r="AW32" s="71"/>
      <c r="AX32" s="71"/>
      <c r="AY32" s="71"/>
      <c r="AZ32" s="71"/>
      <c r="BA32" s="71"/>
      <c r="BB32" s="71"/>
      <c r="BC32" s="71"/>
      <c r="BD32" s="71"/>
      <c r="BE32" s="71"/>
      <c r="BF32" s="71"/>
    </row>
    <row r="33" spans="1:58" s="23" customFormat="1" ht="18.75" customHeight="1" x14ac:dyDescent="0.4">
      <c r="A33" s="888"/>
      <c r="B33" s="888"/>
      <c r="C33" s="888"/>
      <c r="D33" s="888"/>
      <c r="E33" s="852"/>
      <c r="F33" s="891"/>
      <c r="G33" s="892"/>
      <c r="H33" s="892"/>
      <c r="I33" s="892"/>
      <c r="J33" s="892"/>
      <c r="K33" s="892"/>
      <c r="L33" s="892"/>
      <c r="M33" s="892"/>
      <c r="N33" s="911"/>
      <c r="O33" s="891"/>
      <c r="P33" s="917"/>
      <c r="Q33" s="918"/>
      <c r="R33" s="918"/>
      <c r="S33" s="919"/>
      <c r="T33" s="911"/>
      <c r="U33" s="891"/>
      <c r="V33" s="921"/>
      <c r="W33" s="921"/>
      <c r="X33" s="921"/>
      <c r="Y33" s="911"/>
      <c r="Z33" s="912"/>
      <c r="AA33" s="913"/>
      <c r="AB33" s="913"/>
      <c r="AC33" s="913"/>
      <c r="AD33" s="913"/>
      <c r="AE33" s="913"/>
      <c r="AF33" s="913"/>
      <c r="AG33" s="913"/>
      <c r="AH33" s="913"/>
      <c r="AI33" s="913"/>
      <c r="AJ33" s="913"/>
      <c r="AK33" s="899"/>
      <c r="AL33" s="899"/>
      <c r="AM33" s="899"/>
      <c r="AN33" s="899"/>
      <c r="AO33" s="899"/>
      <c r="AP33" s="899"/>
      <c r="AQ33" s="904"/>
      <c r="AR33" s="905"/>
      <c r="AS33" s="908"/>
      <c r="AT33" s="909"/>
      <c r="AU33" s="71"/>
      <c r="AV33" s="71"/>
      <c r="AW33" s="71"/>
      <c r="AX33" s="71"/>
      <c r="AY33" s="71"/>
      <c r="AZ33" s="71"/>
      <c r="BA33" s="71"/>
      <c r="BB33" s="71"/>
      <c r="BC33" s="71"/>
      <c r="BD33" s="71"/>
      <c r="BE33" s="71"/>
      <c r="BF33" s="71"/>
    </row>
    <row r="34" spans="1:58" s="23" customFormat="1" ht="18.75" customHeight="1" x14ac:dyDescent="0.4">
      <c r="A34" s="888"/>
      <c r="B34" s="888"/>
      <c r="C34" s="888"/>
      <c r="D34" s="888"/>
      <c r="E34" s="889"/>
      <c r="F34" s="890"/>
      <c r="G34" s="892"/>
      <c r="H34" s="892"/>
      <c r="I34" s="892"/>
      <c r="J34" s="892"/>
      <c r="K34" s="892"/>
      <c r="L34" s="892"/>
      <c r="M34" s="892"/>
      <c r="N34" s="910"/>
      <c r="O34" s="890"/>
      <c r="P34" s="914"/>
      <c r="Q34" s="915"/>
      <c r="R34" s="915"/>
      <c r="S34" s="916"/>
      <c r="T34" s="910"/>
      <c r="U34" s="890"/>
      <c r="V34" s="920"/>
      <c r="W34" s="920"/>
      <c r="X34" s="920"/>
      <c r="Y34" s="910"/>
      <c r="Z34" s="912"/>
      <c r="AA34" s="913"/>
      <c r="AB34" s="913"/>
      <c r="AC34" s="913"/>
      <c r="AD34" s="913"/>
      <c r="AE34" s="913"/>
      <c r="AF34" s="913"/>
      <c r="AG34" s="913"/>
      <c r="AH34" s="913"/>
      <c r="AI34" s="913"/>
      <c r="AJ34" s="913"/>
      <c r="AK34" s="899"/>
      <c r="AL34" s="899"/>
      <c r="AM34" s="899"/>
      <c r="AN34" s="899"/>
      <c r="AO34" s="899"/>
      <c r="AP34" s="899"/>
      <c r="AQ34" s="902" t="str">
        <f t="shared" ref="AQ34" si="12">IF(SUM(AA34:AP35)=0,"",SUM(AA34:AP35))</f>
        <v/>
      </c>
      <c r="AR34" s="903"/>
      <c r="AS34" s="906"/>
      <c r="AT34" s="907"/>
      <c r="AU34" s="71"/>
      <c r="AV34" s="71"/>
      <c r="AW34" s="71"/>
      <c r="AX34" s="71"/>
      <c r="AY34" s="71"/>
      <c r="AZ34" s="71"/>
      <c r="BA34" s="71"/>
      <c r="BB34" s="71"/>
      <c r="BC34" s="71"/>
      <c r="BD34" s="71"/>
      <c r="BE34" s="71"/>
      <c r="BF34" s="71"/>
    </row>
    <row r="35" spans="1:58" s="23" customFormat="1" ht="18.75" customHeight="1" x14ac:dyDescent="0.4">
      <c r="A35" s="888"/>
      <c r="B35" s="888"/>
      <c r="C35" s="888"/>
      <c r="D35" s="888"/>
      <c r="E35" s="852"/>
      <c r="F35" s="891"/>
      <c r="G35" s="892"/>
      <c r="H35" s="892"/>
      <c r="I35" s="892"/>
      <c r="J35" s="892"/>
      <c r="K35" s="892"/>
      <c r="L35" s="892"/>
      <c r="M35" s="892"/>
      <c r="N35" s="911"/>
      <c r="O35" s="891"/>
      <c r="P35" s="917"/>
      <c r="Q35" s="918"/>
      <c r="R35" s="918"/>
      <c r="S35" s="919"/>
      <c r="T35" s="911"/>
      <c r="U35" s="891"/>
      <c r="V35" s="921"/>
      <c r="W35" s="921"/>
      <c r="X35" s="921"/>
      <c r="Y35" s="911"/>
      <c r="Z35" s="912"/>
      <c r="AA35" s="913"/>
      <c r="AB35" s="913"/>
      <c r="AC35" s="913"/>
      <c r="AD35" s="913"/>
      <c r="AE35" s="913"/>
      <c r="AF35" s="913"/>
      <c r="AG35" s="913"/>
      <c r="AH35" s="913"/>
      <c r="AI35" s="913"/>
      <c r="AJ35" s="913"/>
      <c r="AK35" s="899"/>
      <c r="AL35" s="899"/>
      <c r="AM35" s="899"/>
      <c r="AN35" s="899"/>
      <c r="AO35" s="899"/>
      <c r="AP35" s="899"/>
      <c r="AQ35" s="904"/>
      <c r="AR35" s="905"/>
      <c r="AS35" s="908"/>
      <c r="AT35" s="909"/>
      <c r="AU35" s="71"/>
      <c r="AV35" s="71"/>
      <c r="AW35" s="71"/>
      <c r="AX35" s="71"/>
      <c r="AY35" s="71"/>
      <c r="AZ35" s="71"/>
      <c r="BA35" s="71"/>
      <c r="BB35" s="71"/>
      <c r="BC35" s="71"/>
      <c r="BD35" s="71"/>
      <c r="BE35" s="71"/>
      <c r="BF35" s="71"/>
    </row>
    <row r="36" spans="1:58" s="23" customFormat="1" ht="18.75" customHeight="1" x14ac:dyDescent="0.4">
      <c r="A36" s="888"/>
      <c r="B36" s="888"/>
      <c r="C36" s="888"/>
      <c r="D36" s="888"/>
      <c r="E36" s="889"/>
      <c r="F36" s="890"/>
      <c r="G36" s="892"/>
      <c r="H36" s="892"/>
      <c r="I36" s="892"/>
      <c r="J36" s="892"/>
      <c r="K36" s="892"/>
      <c r="L36" s="892"/>
      <c r="M36" s="892"/>
      <c r="N36" s="910"/>
      <c r="O36" s="890"/>
      <c r="P36" s="914"/>
      <c r="Q36" s="915"/>
      <c r="R36" s="915"/>
      <c r="S36" s="916"/>
      <c r="T36" s="910"/>
      <c r="U36" s="890"/>
      <c r="V36" s="920"/>
      <c r="W36" s="920"/>
      <c r="X36" s="920"/>
      <c r="Y36" s="910"/>
      <c r="Z36" s="912"/>
      <c r="AA36" s="913"/>
      <c r="AB36" s="913"/>
      <c r="AC36" s="913"/>
      <c r="AD36" s="913"/>
      <c r="AE36" s="913"/>
      <c r="AF36" s="913"/>
      <c r="AG36" s="913"/>
      <c r="AH36" s="913"/>
      <c r="AI36" s="913"/>
      <c r="AJ36" s="913"/>
      <c r="AK36" s="899"/>
      <c r="AL36" s="899"/>
      <c r="AM36" s="899"/>
      <c r="AN36" s="899"/>
      <c r="AO36" s="899"/>
      <c r="AP36" s="899"/>
      <c r="AQ36" s="902" t="str">
        <f t="shared" ref="AQ36" si="13">IF(SUM(AA36:AP37)=0,"",SUM(AA36:AP37))</f>
        <v/>
      </c>
      <c r="AR36" s="903"/>
      <c r="AS36" s="906"/>
      <c r="AT36" s="907"/>
      <c r="AU36" s="71"/>
      <c r="AV36" s="71"/>
      <c r="AW36" s="71"/>
      <c r="AX36" s="71"/>
      <c r="AY36" s="71"/>
      <c r="AZ36" s="71"/>
      <c r="BA36" s="71"/>
      <c r="BB36" s="71"/>
      <c r="BC36" s="71"/>
      <c r="BD36" s="71"/>
      <c r="BE36" s="71"/>
      <c r="BF36" s="71"/>
    </row>
    <row r="37" spans="1:58" s="23" customFormat="1" ht="18.75" customHeight="1" x14ac:dyDescent="0.4">
      <c r="A37" s="888"/>
      <c r="B37" s="888"/>
      <c r="C37" s="888"/>
      <c r="D37" s="888"/>
      <c r="E37" s="852"/>
      <c r="F37" s="891"/>
      <c r="G37" s="892"/>
      <c r="H37" s="892"/>
      <c r="I37" s="892"/>
      <c r="J37" s="892"/>
      <c r="K37" s="892"/>
      <c r="L37" s="892"/>
      <c r="M37" s="892"/>
      <c r="N37" s="911"/>
      <c r="O37" s="891"/>
      <c r="P37" s="917"/>
      <c r="Q37" s="918"/>
      <c r="R37" s="918"/>
      <c r="S37" s="919"/>
      <c r="T37" s="911"/>
      <c r="U37" s="891"/>
      <c r="V37" s="921"/>
      <c r="W37" s="921"/>
      <c r="X37" s="921"/>
      <c r="Y37" s="911"/>
      <c r="Z37" s="912"/>
      <c r="AA37" s="913"/>
      <c r="AB37" s="913"/>
      <c r="AC37" s="913"/>
      <c r="AD37" s="913"/>
      <c r="AE37" s="913"/>
      <c r="AF37" s="913"/>
      <c r="AG37" s="913"/>
      <c r="AH37" s="913"/>
      <c r="AI37" s="913"/>
      <c r="AJ37" s="913"/>
      <c r="AK37" s="899"/>
      <c r="AL37" s="899"/>
      <c r="AM37" s="899"/>
      <c r="AN37" s="899"/>
      <c r="AO37" s="899"/>
      <c r="AP37" s="899"/>
      <c r="AQ37" s="904"/>
      <c r="AR37" s="905"/>
      <c r="AS37" s="908"/>
      <c r="AT37" s="909"/>
      <c r="AU37" s="71"/>
      <c r="AV37" s="71"/>
      <c r="AW37" s="71"/>
      <c r="AX37" s="71"/>
      <c r="AY37" s="71"/>
      <c r="AZ37" s="71"/>
      <c r="BA37" s="71"/>
      <c r="BB37" s="71"/>
      <c r="BC37" s="71"/>
      <c r="BD37" s="71"/>
      <c r="BE37" s="71"/>
      <c r="BF37" s="71"/>
    </row>
    <row r="38" spans="1:58" s="23" customFormat="1" ht="18.75" customHeight="1" x14ac:dyDescent="0.4">
      <c r="A38" s="888"/>
      <c r="B38" s="888"/>
      <c r="C38" s="888"/>
      <c r="D38" s="888"/>
      <c r="E38" s="889"/>
      <c r="F38" s="890"/>
      <c r="G38" s="892"/>
      <c r="H38" s="892"/>
      <c r="I38" s="892"/>
      <c r="J38" s="892"/>
      <c r="K38" s="892"/>
      <c r="L38" s="892"/>
      <c r="M38" s="892"/>
      <c r="N38" s="910"/>
      <c r="O38" s="890"/>
      <c r="P38" s="914"/>
      <c r="Q38" s="915"/>
      <c r="R38" s="915"/>
      <c r="S38" s="916"/>
      <c r="T38" s="910"/>
      <c r="U38" s="890"/>
      <c r="V38" s="920"/>
      <c r="W38" s="920"/>
      <c r="X38" s="920"/>
      <c r="Y38" s="910"/>
      <c r="Z38" s="912"/>
      <c r="AA38" s="913"/>
      <c r="AB38" s="913"/>
      <c r="AC38" s="913"/>
      <c r="AD38" s="913"/>
      <c r="AE38" s="913"/>
      <c r="AF38" s="913"/>
      <c r="AG38" s="913"/>
      <c r="AH38" s="913"/>
      <c r="AI38" s="913"/>
      <c r="AJ38" s="913"/>
      <c r="AK38" s="899"/>
      <c r="AL38" s="899"/>
      <c r="AM38" s="899"/>
      <c r="AN38" s="899"/>
      <c r="AO38" s="899"/>
      <c r="AP38" s="899"/>
      <c r="AQ38" s="902" t="str">
        <f t="shared" ref="AQ38" si="14">IF(SUM(AA38:AP39)=0,"",SUM(AA38:AP39))</f>
        <v/>
      </c>
      <c r="AR38" s="903"/>
      <c r="AS38" s="906"/>
      <c r="AT38" s="907"/>
      <c r="AU38" s="71"/>
      <c r="AV38" s="71"/>
      <c r="AW38" s="71"/>
      <c r="AX38" s="71"/>
      <c r="AY38" s="71"/>
      <c r="AZ38" s="71"/>
      <c r="BA38" s="71"/>
      <c r="BB38" s="71"/>
      <c r="BC38" s="71"/>
      <c r="BD38" s="71"/>
      <c r="BE38" s="71"/>
      <c r="BF38" s="71"/>
    </row>
    <row r="39" spans="1:58" s="23" customFormat="1" ht="18.75" customHeight="1" x14ac:dyDescent="0.4">
      <c r="A39" s="888"/>
      <c r="B39" s="888"/>
      <c r="C39" s="888"/>
      <c r="D39" s="888"/>
      <c r="E39" s="852"/>
      <c r="F39" s="891"/>
      <c r="G39" s="892"/>
      <c r="H39" s="892"/>
      <c r="I39" s="892"/>
      <c r="J39" s="892"/>
      <c r="K39" s="892"/>
      <c r="L39" s="892"/>
      <c r="M39" s="892"/>
      <c r="N39" s="911"/>
      <c r="O39" s="891"/>
      <c r="P39" s="917"/>
      <c r="Q39" s="918"/>
      <c r="R39" s="918"/>
      <c r="S39" s="919"/>
      <c r="T39" s="911"/>
      <c r="U39" s="891"/>
      <c r="V39" s="921"/>
      <c r="W39" s="921"/>
      <c r="X39" s="921"/>
      <c r="Y39" s="911"/>
      <c r="Z39" s="912"/>
      <c r="AA39" s="913"/>
      <c r="AB39" s="913"/>
      <c r="AC39" s="913"/>
      <c r="AD39" s="913"/>
      <c r="AE39" s="913"/>
      <c r="AF39" s="913"/>
      <c r="AG39" s="913"/>
      <c r="AH39" s="913"/>
      <c r="AI39" s="913"/>
      <c r="AJ39" s="913"/>
      <c r="AK39" s="899"/>
      <c r="AL39" s="899"/>
      <c r="AM39" s="899"/>
      <c r="AN39" s="899"/>
      <c r="AO39" s="899"/>
      <c r="AP39" s="899"/>
      <c r="AQ39" s="904"/>
      <c r="AR39" s="905"/>
      <c r="AS39" s="908"/>
      <c r="AT39" s="909"/>
      <c r="AU39" s="71"/>
      <c r="AV39" s="71"/>
      <c r="AW39" s="71"/>
      <c r="AX39" s="71"/>
      <c r="AY39" s="71"/>
      <c r="AZ39" s="71"/>
      <c r="BA39" s="71"/>
      <c r="BB39" s="71"/>
      <c r="BC39" s="71"/>
      <c r="BD39" s="71"/>
      <c r="BE39" s="71"/>
      <c r="BF39" s="71"/>
    </row>
    <row r="40" spans="1:58" s="23" customFormat="1" ht="18.75" customHeight="1" x14ac:dyDescent="0.4">
      <c r="A40" s="888"/>
      <c r="B40" s="888"/>
      <c r="C40" s="888"/>
      <c r="D40" s="888"/>
      <c r="E40" s="889"/>
      <c r="F40" s="890"/>
      <c r="G40" s="892"/>
      <c r="H40" s="892"/>
      <c r="I40" s="892"/>
      <c r="J40" s="892"/>
      <c r="K40" s="892"/>
      <c r="L40" s="892"/>
      <c r="M40" s="892"/>
      <c r="N40" s="910"/>
      <c r="O40" s="890"/>
      <c r="P40" s="914"/>
      <c r="Q40" s="915"/>
      <c r="R40" s="915"/>
      <c r="S40" s="916"/>
      <c r="T40" s="910"/>
      <c r="U40" s="890"/>
      <c r="V40" s="920"/>
      <c r="W40" s="920"/>
      <c r="X40" s="920"/>
      <c r="Y40" s="910"/>
      <c r="Z40" s="912"/>
      <c r="AA40" s="913"/>
      <c r="AB40" s="913"/>
      <c r="AC40" s="913"/>
      <c r="AD40" s="913"/>
      <c r="AE40" s="913"/>
      <c r="AF40" s="913"/>
      <c r="AG40" s="913"/>
      <c r="AH40" s="913"/>
      <c r="AI40" s="913"/>
      <c r="AJ40" s="913"/>
      <c r="AK40" s="899"/>
      <c r="AL40" s="899"/>
      <c r="AM40" s="899"/>
      <c r="AN40" s="899"/>
      <c r="AO40" s="899"/>
      <c r="AP40" s="899"/>
      <c r="AQ40" s="902" t="str">
        <f t="shared" ref="AQ40" si="15">IF(SUM(AA40:AP41)=0,"",SUM(AA40:AP41))</f>
        <v/>
      </c>
      <c r="AR40" s="903"/>
      <c r="AS40" s="906"/>
      <c r="AT40" s="907"/>
      <c r="AU40" s="71"/>
      <c r="AV40" s="71"/>
      <c r="AW40" s="71"/>
      <c r="AX40" s="71"/>
      <c r="AY40" s="71"/>
      <c r="AZ40" s="71"/>
      <c r="BA40" s="71"/>
      <c r="BB40" s="71"/>
      <c r="BC40" s="71"/>
      <c r="BD40" s="71"/>
      <c r="BE40" s="71"/>
      <c r="BF40" s="71"/>
    </row>
    <row r="41" spans="1:58" s="23" customFormat="1" ht="18.75" customHeight="1" x14ac:dyDescent="0.4">
      <c r="A41" s="888"/>
      <c r="B41" s="888"/>
      <c r="C41" s="888"/>
      <c r="D41" s="888"/>
      <c r="E41" s="852"/>
      <c r="F41" s="891"/>
      <c r="G41" s="892"/>
      <c r="H41" s="892"/>
      <c r="I41" s="892"/>
      <c r="J41" s="892"/>
      <c r="K41" s="892"/>
      <c r="L41" s="892"/>
      <c r="M41" s="892"/>
      <c r="N41" s="911"/>
      <c r="O41" s="891"/>
      <c r="P41" s="917"/>
      <c r="Q41" s="918"/>
      <c r="R41" s="918"/>
      <c r="S41" s="919"/>
      <c r="T41" s="911"/>
      <c r="U41" s="891"/>
      <c r="V41" s="921"/>
      <c r="W41" s="921"/>
      <c r="X41" s="921"/>
      <c r="Y41" s="911"/>
      <c r="Z41" s="912"/>
      <c r="AA41" s="913"/>
      <c r="AB41" s="913"/>
      <c r="AC41" s="913"/>
      <c r="AD41" s="913"/>
      <c r="AE41" s="913"/>
      <c r="AF41" s="913"/>
      <c r="AG41" s="913"/>
      <c r="AH41" s="913"/>
      <c r="AI41" s="913"/>
      <c r="AJ41" s="913"/>
      <c r="AK41" s="899"/>
      <c r="AL41" s="899"/>
      <c r="AM41" s="899"/>
      <c r="AN41" s="899"/>
      <c r="AO41" s="899"/>
      <c r="AP41" s="899"/>
      <c r="AQ41" s="904"/>
      <c r="AR41" s="905"/>
      <c r="AS41" s="908"/>
      <c r="AT41" s="909"/>
      <c r="AU41" s="71"/>
      <c r="AV41" s="71"/>
      <c r="AW41" s="71"/>
      <c r="AX41" s="71"/>
      <c r="AY41" s="71"/>
      <c r="AZ41" s="71"/>
      <c r="BA41" s="71"/>
      <c r="BB41" s="71"/>
      <c r="BC41" s="71"/>
      <c r="BD41" s="71"/>
      <c r="BE41" s="71"/>
      <c r="BF41" s="71"/>
    </row>
    <row r="42" spans="1:58" s="23" customFormat="1" ht="18.75" customHeight="1" x14ac:dyDescent="0.4">
      <c r="A42" s="888"/>
      <c r="B42" s="888"/>
      <c r="C42" s="888"/>
      <c r="D42" s="888"/>
      <c r="E42" s="889"/>
      <c r="F42" s="890"/>
      <c r="G42" s="892"/>
      <c r="H42" s="892"/>
      <c r="I42" s="892"/>
      <c r="J42" s="892"/>
      <c r="K42" s="892"/>
      <c r="L42" s="892"/>
      <c r="M42" s="892"/>
      <c r="N42" s="910"/>
      <c r="O42" s="890"/>
      <c r="P42" s="914"/>
      <c r="Q42" s="915"/>
      <c r="R42" s="915"/>
      <c r="S42" s="916"/>
      <c r="T42" s="910"/>
      <c r="U42" s="890"/>
      <c r="V42" s="920"/>
      <c r="W42" s="920"/>
      <c r="X42" s="920"/>
      <c r="Y42" s="910"/>
      <c r="Z42" s="912"/>
      <c r="AA42" s="913"/>
      <c r="AB42" s="913"/>
      <c r="AC42" s="913"/>
      <c r="AD42" s="913"/>
      <c r="AE42" s="913"/>
      <c r="AF42" s="913"/>
      <c r="AG42" s="913"/>
      <c r="AH42" s="913"/>
      <c r="AI42" s="913"/>
      <c r="AJ42" s="913"/>
      <c r="AK42" s="899"/>
      <c r="AL42" s="899"/>
      <c r="AM42" s="899"/>
      <c r="AN42" s="899"/>
      <c r="AO42" s="899"/>
      <c r="AP42" s="899"/>
      <c r="AQ42" s="902" t="str">
        <f t="shared" ref="AQ42" si="16">IF(SUM(AA42:AP43)=0,"",SUM(AA42:AP43))</f>
        <v/>
      </c>
      <c r="AR42" s="903"/>
      <c r="AS42" s="906"/>
      <c r="AT42" s="907"/>
      <c r="AU42" s="71"/>
      <c r="AV42" s="71"/>
      <c r="AW42" s="71"/>
      <c r="AX42" s="71"/>
      <c r="AY42" s="71"/>
      <c r="AZ42" s="71"/>
      <c r="BA42" s="71"/>
      <c r="BB42" s="71"/>
      <c r="BC42" s="71"/>
      <c r="BD42" s="71"/>
      <c r="BE42" s="71"/>
      <c r="BF42" s="71"/>
    </row>
    <row r="43" spans="1:58" s="23" customFormat="1" ht="18.75" customHeight="1" thickBot="1" x14ac:dyDescent="0.45">
      <c r="A43" s="931"/>
      <c r="B43" s="931"/>
      <c r="C43" s="931"/>
      <c r="D43" s="931"/>
      <c r="E43" s="852"/>
      <c r="F43" s="891"/>
      <c r="G43" s="920"/>
      <c r="H43" s="920"/>
      <c r="I43" s="920"/>
      <c r="J43" s="920"/>
      <c r="K43" s="920"/>
      <c r="L43" s="920"/>
      <c r="M43" s="920"/>
      <c r="N43" s="911"/>
      <c r="O43" s="891"/>
      <c r="P43" s="917"/>
      <c r="Q43" s="918"/>
      <c r="R43" s="918"/>
      <c r="S43" s="919"/>
      <c r="T43" s="911"/>
      <c r="U43" s="891"/>
      <c r="V43" s="921"/>
      <c r="W43" s="921"/>
      <c r="X43" s="921"/>
      <c r="Y43" s="911"/>
      <c r="Z43" s="922"/>
      <c r="AA43" s="923"/>
      <c r="AB43" s="923"/>
      <c r="AC43" s="923"/>
      <c r="AD43" s="923"/>
      <c r="AE43" s="923"/>
      <c r="AF43" s="923"/>
      <c r="AG43" s="923"/>
      <c r="AH43" s="923"/>
      <c r="AI43" s="923"/>
      <c r="AJ43" s="923"/>
      <c r="AK43" s="926"/>
      <c r="AL43" s="926"/>
      <c r="AM43" s="926"/>
      <c r="AN43" s="926"/>
      <c r="AO43" s="926"/>
      <c r="AP43" s="926"/>
      <c r="AQ43" s="924"/>
      <c r="AR43" s="925"/>
      <c r="AS43" s="908"/>
      <c r="AT43" s="909"/>
      <c r="AU43" s="71"/>
      <c r="AV43" s="71"/>
      <c r="AW43" s="71"/>
      <c r="AX43" s="71"/>
      <c r="AY43" s="71"/>
      <c r="AZ43" s="71"/>
      <c r="BA43" s="71"/>
      <c r="BB43" s="71"/>
      <c r="BC43" s="71"/>
      <c r="BD43" s="71"/>
      <c r="BE43" s="71"/>
      <c r="BF43" s="71"/>
    </row>
    <row r="44" spans="1:58" s="23" customFormat="1" ht="18.75" customHeight="1" thickTop="1" x14ac:dyDescent="0.4">
      <c r="A44" s="757" t="s">
        <v>158</v>
      </c>
      <c r="B44" s="757"/>
      <c r="C44" s="757"/>
      <c r="D44" s="757"/>
      <c r="E44" s="930"/>
      <c r="F44" s="930"/>
      <c r="G44" s="930"/>
      <c r="H44" s="930"/>
      <c r="I44" s="930"/>
      <c r="J44" s="930"/>
      <c r="K44" s="930"/>
      <c r="L44" s="930"/>
      <c r="M44" s="930"/>
      <c r="N44" s="930"/>
      <c r="O44" s="930"/>
      <c r="P44" s="930"/>
      <c r="Q44" s="930"/>
      <c r="R44" s="930"/>
      <c r="S44" s="930"/>
      <c r="T44" s="930" t="str">
        <f>IF(SUM(T6:T43)=0,"",SUM(T6:T43))</f>
        <v/>
      </c>
      <c r="U44" s="930"/>
      <c r="V44" s="930"/>
      <c r="W44" s="930"/>
      <c r="X44" s="930"/>
      <c r="Y44" s="930"/>
      <c r="Z44" s="927"/>
      <c r="AA44" s="927"/>
      <c r="AB44" s="927"/>
      <c r="AC44" s="927"/>
      <c r="AD44" s="927"/>
      <c r="AE44" s="927"/>
      <c r="AF44" s="927"/>
      <c r="AG44" s="927"/>
      <c r="AH44" s="927"/>
      <c r="AI44" s="927"/>
      <c r="AJ44" s="927"/>
      <c r="AK44" s="927"/>
      <c r="AL44" s="927"/>
      <c r="AM44" s="927"/>
      <c r="AN44" s="927"/>
      <c r="AO44" s="927"/>
      <c r="AP44" s="927"/>
      <c r="AQ44" s="929" t="str">
        <f>IF(SUM(AQ8:AR43)=0,"",SUM(AQ8:AR43))</f>
        <v/>
      </c>
      <c r="AR44" s="929"/>
      <c r="AS44" s="930"/>
      <c r="AT44" s="930"/>
      <c r="AU44" s="71"/>
      <c r="AV44" s="71"/>
      <c r="AW44" s="71"/>
      <c r="AX44" s="71"/>
      <c r="AY44" s="71"/>
      <c r="AZ44" s="71"/>
      <c r="BA44" s="71"/>
      <c r="BB44" s="71"/>
      <c r="BC44" s="71"/>
      <c r="BD44" s="71"/>
      <c r="BE44" s="71"/>
      <c r="BF44" s="71"/>
    </row>
    <row r="45" spans="1:58" s="23" customFormat="1" ht="18.75" customHeight="1" x14ac:dyDescent="0.4">
      <c r="A45" s="757"/>
      <c r="B45" s="757"/>
      <c r="C45" s="757"/>
      <c r="D45" s="757"/>
      <c r="E45" s="930"/>
      <c r="F45" s="930"/>
      <c r="G45" s="930"/>
      <c r="H45" s="930"/>
      <c r="I45" s="930"/>
      <c r="J45" s="930"/>
      <c r="K45" s="930"/>
      <c r="L45" s="930"/>
      <c r="M45" s="930"/>
      <c r="N45" s="930"/>
      <c r="O45" s="930"/>
      <c r="P45" s="930"/>
      <c r="Q45" s="930"/>
      <c r="R45" s="930"/>
      <c r="S45" s="930"/>
      <c r="T45" s="930"/>
      <c r="U45" s="930"/>
      <c r="V45" s="930"/>
      <c r="W45" s="930"/>
      <c r="X45" s="930"/>
      <c r="Y45" s="930"/>
      <c r="Z45" s="928"/>
      <c r="AA45" s="928"/>
      <c r="AB45" s="928"/>
      <c r="AC45" s="928"/>
      <c r="AD45" s="928"/>
      <c r="AE45" s="928"/>
      <c r="AF45" s="928"/>
      <c r="AG45" s="928"/>
      <c r="AH45" s="928"/>
      <c r="AI45" s="928"/>
      <c r="AJ45" s="928"/>
      <c r="AK45" s="928"/>
      <c r="AL45" s="928"/>
      <c r="AM45" s="928"/>
      <c r="AN45" s="928"/>
      <c r="AO45" s="928"/>
      <c r="AP45" s="928"/>
      <c r="AQ45" s="861"/>
      <c r="AR45" s="861"/>
      <c r="AS45" s="930"/>
      <c r="AT45" s="930"/>
      <c r="AU45" s="71"/>
      <c r="AV45" s="71"/>
      <c r="AW45" s="71"/>
      <c r="AX45" s="71"/>
      <c r="AY45" s="71"/>
      <c r="AZ45" s="71"/>
      <c r="BA45" s="71"/>
      <c r="BB45" s="71"/>
      <c r="BC45" s="71"/>
      <c r="BD45" s="71"/>
      <c r="BE45" s="71"/>
      <c r="BF45" s="71"/>
    </row>
    <row r="46" spans="1:58" s="23" customFormat="1" ht="18.75" customHeight="1" x14ac:dyDescent="0.3">
      <c r="A46" s="76" t="s">
        <v>77</v>
      </c>
      <c r="B46" s="72" t="s">
        <v>926</v>
      </c>
      <c r="C46" s="72"/>
      <c r="D46" s="72"/>
      <c r="E46" s="526"/>
      <c r="F46" s="526"/>
      <c r="G46" s="104"/>
      <c r="H46" s="104"/>
      <c r="I46" s="104"/>
      <c r="J46" s="104"/>
      <c r="K46" s="71"/>
      <c r="L46" s="71"/>
      <c r="M46" s="71"/>
      <c r="N46" s="71"/>
      <c r="O46" s="114"/>
      <c r="P46" s="114"/>
      <c r="Q46" s="114"/>
      <c r="R46" s="114"/>
      <c r="S46" s="114"/>
      <c r="T46" s="114"/>
      <c r="U46" s="114"/>
      <c r="V46" s="114"/>
      <c r="W46" s="114"/>
      <c r="X46" s="114"/>
      <c r="Y46" s="114"/>
      <c r="Z46" s="104"/>
      <c r="AA46" s="104"/>
      <c r="AB46" s="104"/>
      <c r="AC46" s="104"/>
      <c r="AD46" s="104"/>
      <c r="AE46" s="104"/>
      <c r="AF46" s="104"/>
      <c r="AG46" s="104"/>
      <c r="AH46" s="104"/>
      <c r="AI46" s="104"/>
      <c r="AJ46" s="104"/>
      <c r="AK46" s="104"/>
      <c r="AL46" s="104"/>
      <c r="AM46" s="104"/>
      <c r="AN46" s="104"/>
      <c r="AO46" s="71"/>
      <c r="AP46" s="71"/>
      <c r="AQ46" s="71"/>
      <c r="AR46" s="71"/>
      <c r="AS46" s="71"/>
      <c r="AT46" s="71"/>
      <c r="AU46" s="71"/>
      <c r="AV46" s="71"/>
      <c r="AW46" s="71"/>
      <c r="AX46" s="71"/>
      <c r="AY46" s="71"/>
      <c r="AZ46" s="71"/>
      <c r="BA46" s="71"/>
      <c r="BB46" s="71"/>
      <c r="BC46" s="71"/>
      <c r="BD46" s="71"/>
      <c r="BE46" s="71"/>
      <c r="BF46" s="71"/>
    </row>
    <row r="47" spans="1:58" s="23" customFormat="1" ht="18.75" customHeight="1" x14ac:dyDescent="0.3">
      <c r="A47" s="72"/>
      <c r="B47" s="72" t="s">
        <v>927</v>
      </c>
      <c r="C47" s="72"/>
      <c r="D47" s="72"/>
      <c r="E47" s="526"/>
      <c r="F47" s="526"/>
      <c r="G47" s="104"/>
      <c r="H47" s="104"/>
      <c r="I47" s="104"/>
      <c r="J47" s="104"/>
      <c r="K47" s="71"/>
      <c r="L47" s="71"/>
      <c r="M47" s="71"/>
      <c r="N47" s="71"/>
      <c r="O47" s="114"/>
      <c r="P47" s="114"/>
      <c r="Q47" s="114"/>
      <c r="R47" s="114"/>
      <c r="S47" s="114"/>
      <c r="T47" s="114"/>
      <c r="U47" s="114"/>
      <c r="V47" s="114"/>
      <c r="W47" s="114"/>
      <c r="X47" s="114"/>
      <c r="Y47" s="114"/>
      <c r="Z47" s="104"/>
      <c r="AA47" s="104"/>
      <c r="AB47" s="104"/>
      <c r="AC47" s="104"/>
      <c r="AD47" s="104"/>
      <c r="AE47" s="104"/>
      <c r="AF47" s="104"/>
      <c r="AG47" s="104"/>
      <c r="AH47" s="104"/>
      <c r="AI47" s="104"/>
      <c r="AJ47" s="104"/>
      <c r="AK47" s="104"/>
      <c r="AL47" s="104"/>
      <c r="AM47" s="104"/>
      <c r="AN47" s="104"/>
      <c r="AO47" s="71"/>
      <c r="AP47" s="71"/>
      <c r="AQ47" s="71"/>
      <c r="AR47" s="71"/>
      <c r="AS47" s="71"/>
      <c r="AT47" s="71"/>
      <c r="AU47" s="71"/>
      <c r="AV47" s="71"/>
      <c r="AW47" s="71"/>
      <c r="AX47" s="71"/>
      <c r="AY47" s="71"/>
      <c r="AZ47" s="71"/>
      <c r="BA47" s="71"/>
      <c r="BB47" s="71"/>
      <c r="BC47" s="71"/>
      <c r="BD47" s="71"/>
      <c r="BE47" s="71"/>
      <c r="BF47" s="71"/>
    </row>
    <row r="48" spans="1:58" ht="18.75" customHeight="1" x14ac:dyDescent="0.3">
      <c r="A48" s="113"/>
      <c r="B48" s="72" t="s">
        <v>161</v>
      </c>
      <c r="C48" s="72"/>
      <c r="D48" s="2032"/>
      <c r="E48" s="90"/>
      <c r="F48" s="90"/>
      <c r="G48" s="114"/>
      <c r="H48" s="114"/>
      <c r="I48" s="114"/>
      <c r="J48" s="114"/>
      <c r="K48" s="114"/>
      <c r="L48" s="114"/>
      <c r="M48" s="114"/>
      <c r="N48" s="114"/>
    </row>
    <row r="49" spans="1:6" ht="18.75" customHeight="1" x14ac:dyDescent="0.3">
      <c r="A49" s="113"/>
      <c r="B49" s="72" t="s">
        <v>162</v>
      </c>
      <c r="C49" s="72"/>
      <c r="D49" s="72"/>
      <c r="E49" s="526"/>
      <c r="F49" s="526"/>
    </row>
    <row r="50" spans="1:6" ht="18.75" customHeight="1" x14ac:dyDescent="0.3">
      <c r="A50" s="113"/>
      <c r="B50" s="72" t="s">
        <v>831</v>
      </c>
      <c r="C50" s="72"/>
      <c r="D50" s="72"/>
      <c r="E50" s="526"/>
      <c r="F50" s="526"/>
    </row>
    <row r="51" spans="1:6" ht="18.75" customHeight="1" x14ac:dyDescent="0.3"/>
    <row r="52" spans="1:6" ht="18.75" customHeight="1" x14ac:dyDescent="0.3"/>
    <row r="55" spans="1:6" x14ac:dyDescent="0.3">
      <c r="A55" s="104" t="s">
        <v>83</v>
      </c>
    </row>
    <row r="56" spans="1:6" x14ac:dyDescent="0.3">
      <c r="A56" s="104" t="s">
        <v>163</v>
      </c>
    </row>
    <row r="57" spans="1:6" x14ac:dyDescent="0.3">
      <c r="A57" s="104" t="s">
        <v>164</v>
      </c>
    </row>
    <row r="58" spans="1:6" x14ac:dyDescent="0.3">
      <c r="A58" s="104" t="s">
        <v>84</v>
      </c>
    </row>
    <row r="59" spans="1:6" x14ac:dyDescent="0.3">
      <c r="A59" s="104" t="s">
        <v>165</v>
      </c>
    </row>
    <row r="60" spans="1:6" x14ac:dyDescent="0.3">
      <c r="A60" s="104" t="s">
        <v>838</v>
      </c>
    </row>
    <row r="61" spans="1:6" x14ac:dyDescent="0.3">
      <c r="A61" s="104" t="s">
        <v>839</v>
      </c>
    </row>
    <row r="62" spans="1:6" x14ac:dyDescent="0.3">
      <c r="A62" s="104" t="s">
        <v>840</v>
      </c>
    </row>
    <row r="63" spans="1:6" x14ac:dyDescent="0.3">
      <c r="A63" s="104" t="s">
        <v>841</v>
      </c>
    </row>
    <row r="64" spans="1:6" x14ac:dyDescent="0.3">
      <c r="A64" s="104" t="s">
        <v>836</v>
      </c>
    </row>
    <row r="65" spans="1:1" x14ac:dyDescent="0.3">
      <c r="A65" s="104" t="s">
        <v>837</v>
      </c>
    </row>
    <row r="66" spans="1:1" x14ac:dyDescent="0.3">
      <c r="A66" s="104" t="s">
        <v>296</v>
      </c>
    </row>
    <row r="67" spans="1:1" x14ac:dyDescent="0.3">
      <c r="A67" s="104" t="s">
        <v>833</v>
      </c>
    </row>
    <row r="68" spans="1:1" x14ac:dyDescent="0.3">
      <c r="A68" s="104" t="s">
        <v>166</v>
      </c>
    </row>
    <row r="69" spans="1:1" x14ac:dyDescent="0.3">
      <c r="A69" s="104" t="s">
        <v>167</v>
      </c>
    </row>
    <row r="70" spans="1:1" x14ac:dyDescent="0.3">
      <c r="A70" s="104" t="s">
        <v>834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1"/>
  <dataValidations count="1">
    <dataValidation type="list" allowBlank="1" showInputMessage="1" sqref="AS8:AT43" xr:uid="{1F0ED2FC-3945-4F50-B379-1D85710F03A3}">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751"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752"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753"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754"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755"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756"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757"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759"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760"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761"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772"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773"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774"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775"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776"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777"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778"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779"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780"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87A95035-41E4-42C1-9E89-EB3F102A3F9B}">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69839694-C26B-4A17-B98B-7BAF0DDDD8B3}">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1D3F-008D-449C-9841-0ABAF6A8DB8B}">
  <sheetPr>
    <tabColor theme="7" tint="0.79998168889431442"/>
    <pageSetUpPr fitToPage="1"/>
  </sheetPr>
  <dimension ref="A1:BM45"/>
  <sheetViews>
    <sheetView view="pageBreakPreview" zoomScale="93" zoomScaleNormal="70" zoomScaleSheetLayoutView="93" workbookViewId="0">
      <selection activeCell="I3" sqref="I3:Y3"/>
    </sheetView>
  </sheetViews>
  <sheetFormatPr defaultColWidth="10.375" defaultRowHeight="15.2" customHeight="1" x14ac:dyDescent="0.4"/>
  <cols>
    <col min="1" max="1" width="4.375" style="148" customWidth="1"/>
    <col min="2" max="46" width="4.375" style="149" customWidth="1"/>
    <col min="47" max="65" width="10.375" style="149"/>
    <col min="66" max="256" width="10.375" style="6"/>
    <col min="257" max="302" width="4.375" style="6" customWidth="1"/>
    <col min="303" max="512" width="10.375" style="6"/>
    <col min="513" max="558" width="4.375" style="6" customWidth="1"/>
    <col min="559" max="768" width="10.375" style="6"/>
    <col min="769" max="814" width="4.375" style="6" customWidth="1"/>
    <col min="815" max="1024" width="10.375" style="6"/>
    <col min="1025" max="1070" width="4.375" style="6" customWidth="1"/>
    <col min="1071" max="1280" width="10.375" style="6"/>
    <col min="1281" max="1326" width="4.375" style="6" customWidth="1"/>
    <col min="1327" max="1536" width="10.375" style="6"/>
    <col min="1537" max="1582" width="4.375" style="6" customWidth="1"/>
    <col min="1583" max="1792" width="10.375" style="6"/>
    <col min="1793" max="1838" width="4.375" style="6" customWidth="1"/>
    <col min="1839" max="2048" width="10.375" style="6"/>
    <col min="2049" max="2094" width="4.375" style="6" customWidth="1"/>
    <col min="2095" max="2304" width="10.375" style="6"/>
    <col min="2305" max="2350" width="4.375" style="6" customWidth="1"/>
    <col min="2351" max="2560" width="10.375" style="6"/>
    <col min="2561" max="2606" width="4.375" style="6" customWidth="1"/>
    <col min="2607" max="2816" width="10.375" style="6"/>
    <col min="2817" max="2862" width="4.375" style="6" customWidth="1"/>
    <col min="2863" max="3072" width="10.375" style="6"/>
    <col min="3073" max="3118" width="4.375" style="6" customWidth="1"/>
    <col min="3119" max="3328" width="10.375" style="6"/>
    <col min="3329" max="3374" width="4.375" style="6" customWidth="1"/>
    <col min="3375" max="3584" width="10.375" style="6"/>
    <col min="3585" max="3630" width="4.375" style="6" customWidth="1"/>
    <col min="3631" max="3840" width="10.375" style="6"/>
    <col min="3841" max="3886" width="4.375" style="6" customWidth="1"/>
    <col min="3887" max="4096" width="10.375" style="6"/>
    <col min="4097" max="4142" width="4.375" style="6" customWidth="1"/>
    <col min="4143" max="4352" width="10.375" style="6"/>
    <col min="4353" max="4398" width="4.375" style="6" customWidth="1"/>
    <col min="4399" max="4608" width="10.375" style="6"/>
    <col min="4609" max="4654" width="4.375" style="6" customWidth="1"/>
    <col min="4655" max="4864" width="10.375" style="6"/>
    <col min="4865" max="4910" width="4.375" style="6" customWidth="1"/>
    <col min="4911" max="5120" width="10.375" style="6"/>
    <col min="5121" max="5166" width="4.375" style="6" customWidth="1"/>
    <col min="5167" max="5376" width="10.375" style="6"/>
    <col min="5377" max="5422" width="4.375" style="6" customWidth="1"/>
    <col min="5423" max="5632" width="10.375" style="6"/>
    <col min="5633" max="5678" width="4.375" style="6" customWidth="1"/>
    <col min="5679" max="5888" width="10.375" style="6"/>
    <col min="5889" max="5934" width="4.375" style="6" customWidth="1"/>
    <col min="5935" max="6144" width="10.375" style="6"/>
    <col min="6145" max="6190" width="4.375" style="6" customWidth="1"/>
    <col min="6191" max="6400" width="10.375" style="6"/>
    <col min="6401" max="6446" width="4.375" style="6" customWidth="1"/>
    <col min="6447" max="6656" width="10.375" style="6"/>
    <col min="6657" max="6702" width="4.375" style="6" customWidth="1"/>
    <col min="6703" max="6912" width="10.375" style="6"/>
    <col min="6913" max="6958" width="4.375" style="6" customWidth="1"/>
    <col min="6959" max="7168" width="10.375" style="6"/>
    <col min="7169" max="7214" width="4.375" style="6" customWidth="1"/>
    <col min="7215" max="7424" width="10.375" style="6"/>
    <col min="7425" max="7470" width="4.375" style="6" customWidth="1"/>
    <col min="7471" max="7680" width="10.375" style="6"/>
    <col min="7681" max="7726" width="4.375" style="6" customWidth="1"/>
    <col min="7727" max="7936" width="10.375" style="6"/>
    <col min="7937" max="7982" width="4.375" style="6" customWidth="1"/>
    <col min="7983" max="8192" width="10.375" style="6"/>
    <col min="8193" max="8238" width="4.375" style="6" customWidth="1"/>
    <col min="8239" max="8448" width="10.375" style="6"/>
    <col min="8449" max="8494" width="4.375" style="6" customWidth="1"/>
    <col min="8495" max="8704" width="10.375" style="6"/>
    <col min="8705" max="8750" width="4.375" style="6" customWidth="1"/>
    <col min="8751" max="8960" width="10.375" style="6"/>
    <col min="8961" max="9006" width="4.375" style="6" customWidth="1"/>
    <col min="9007" max="9216" width="10.375" style="6"/>
    <col min="9217" max="9262" width="4.375" style="6" customWidth="1"/>
    <col min="9263" max="9472" width="10.375" style="6"/>
    <col min="9473" max="9518" width="4.375" style="6" customWidth="1"/>
    <col min="9519" max="9728" width="10.375" style="6"/>
    <col min="9729" max="9774" width="4.375" style="6" customWidth="1"/>
    <col min="9775" max="9984" width="10.375" style="6"/>
    <col min="9985" max="10030" width="4.375" style="6" customWidth="1"/>
    <col min="10031" max="10240" width="10.375" style="6"/>
    <col min="10241" max="10286" width="4.375" style="6" customWidth="1"/>
    <col min="10287" max="10496" width="10.375" style="6"/>
    <col min="10497" max="10542" width="4.375" style="6" customWidth="1"/>
    <col min="10543" max="10752" width="10.375" style="6"/>
    <col min="10753" max="10798" width="4.375" style="6" customWidth="1"/>
    <col min="10799" max="11008" width="10.375" style="6"/>
    <col min="11009" max="11054" width="4.375" style="6" customWidth="1"/>
    <col min="11055" max="11264" width="10.375" style="6"/>
    <col min="11265" max="11310" width="4.375" style="6" customWidth="1"/>
    <col min="11311" max="11520" width="10.375" style="6"/>
    <col min="11521" max="11566" width="4.375" style="6" customWidth="1"/>
    <col min="11567" max="11776" width="10.375" style="6"/>
    <col min="11777" max="11822" width="4.375" style="6" customWidth="1"/>
    <col min="11823" max="12032" width="10.375" style="6"/>
    <col min="12033" max="12078" width="4.375" style="6" customWidth="1"/>
    <col min="12079" max="12288" width="10.375" style="6"/>
    <col min="12289" max="12334" width="4.375" style="6" customWidth="1"/>
    <col min="12335" max="12544" width="10.375" style="6"/>
    <col min="12545" max="12590" width="4.375" style="6" customWidth="1"/>
    <col min="12591" max="12800" width="10.375" style="6"/>
    <col min="12801" max="12846" width="4.375" style="6" customWidth="1"/>
    <col min="12847" max="13056" width="10.375" style="6"/>
    <col min="13057" max="13102" width="4.375" style="6" customWidth="1"/>
    <col min="13103" max="13312" width="10.375" style="6"/>
    <col min="13313" max="13358" width="4.375" style="6" customWidth="1"/>
    <col min="13359" max="13568" width="10.375" style="6"/>
    <col min="13569" max="13614" width="4.375" style="6" customWidth="1"/>
    <col min="13615" max="13824" width="10.375" style="6"/>
    <col min="13825" max="13870" width="4.375" style="6" customWidth="1"/>
    <col min="13871" max="14080" width="10.375" style="6"/>
    <col min="14081" max="14126" width="4.375" style="6" customWidth="1"/>
    <col min="14127" max="14336" width="10.375" style="6"/>
    <col min="14337" max="14382" width="4.375" style="6" customWidth="1"/>
    <col min="14383" max="14592" width="10.375" style="6"/>
    <col min="14593" max="14638" width="4.375" style="6" customWidth="1"/>
    <col min="14639" max="14848" width="10.375" style="6"/>
    <col min="14849" max="14894" width="4.375" style="6" customWidth="1"/>
    <col min="14895" max="15104" width="10.375" style="6"/>
    <col min="15105" max="15150" width="4.375" style="6" customWidth="1"/>
    <col min="15151" max="15360" width="10.375" style="6"/>
    <col min="15361" max="15406" width="4.375" style="6" customWidth="1"/>
    <col min="15407" max="15616" width="10.375" style="6"/>
    <col min="15617" max="15662" width="4.375" style="6" customWidth="1"/>
    <col min="15663" max="15872" width="10.375" style="6"/>
    <col min="15873" max="15918" width="4.375" style="6" customWidth="1"/>
    <col min="15919" max="16128" width="10.375" style="6"/>
    <col min="16129" max="16174" width="4.375" style="6" customWidth="1"/>
    <col min="16175" max="16384" width="10.375" style="6"/>
  </cols>
  <sheetData>
    <row r="1" spans="1:65" s="5" customFormat="1" ht="18.75" customHeight="1" x14ac:dyDescent="0.4">
      <c r="A1" s="115" t="s">
        <v>169</v>
      </c>
      <c r="B1" s="116"/>
      <c r="C1" s="117"/>
      <c r="D1" s="118"/>
      <c r="E1" s="118"/>
      <c r="F1" s="117"/>
      <c r="G1" s="118"/>
      <c r="H1" s="117"/>
      <c r="I1" s="118"/>
      <c r="J1" s="117"/>
      <c r="K1" s="117"/>
      <c r="L1" s="117"/>
      <c r="M1" s="117"/>
      <c r="N1" s="117"/>
      <c r="O1" s="117"/>
      <c r="P1" s="117"/>
      <c r="Q1" s="117"/>
      <c r="R1" s="117"/>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row>
    <row r="2" spans="1:65" s="5" customFormat="1" ht="18.75" customHeight="1" x14ac:dyDescent="0.4">
      <c r="A2" s="119" t="s">
        <v>170</v>
      </c>
      <c r="B2" s="116"/>
      <c r="C2" s="117"/>
      <c r="D2" s="118"/>
      <c r="E2" s="118"/>
      <c r="F2" s="117"/>
      <c r="G2" s="118"/>
      <c r="H2" s="117"/>
      <c r="I2" s="118"/>
      <c r="J2" s="117"/>
      <c r="K2" s="117"/>
      <c r="L2" s="117"/>
      <c r="M2" s="117"/>
      <c r="N2" s="117"/>
      <c r="O2" s="117"/>
      <c r="P2" s="117"/>
      <c r="Q2" s="117"/>
      <c r="R2" s="117"/>
      <c r="S2" s="118"/>
      <c r="T2" s="118"/>
      <c r="U2" s="118"/>
      <c r="V2" s="118"/>
      <c r="W2" s="118"/>
      <c r="X2" s="118"/>
      <c r="Y2" s="118"/>
      <c r="Z2" s="120" t="s">
        <v>77</v>
      </c>
      <c r="AA2" s="121" t="s">
        <v>171</v>
      </c>
      <c r="AB2" s="121"/>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row>
    <row r="3" spans="1:65" s="5" customFormat="1" ht="18.75" customHeight="1" thickBot="1" x14ac:dyDescent="0.45">
      <c r="A3" s="116" t="s">
        <v>843</v>
      </c>
      <c r="B3" s="116"/>
      <c r="C3" s="118"/>
      <c r="D3" s="118"/>
      <c r="E3" s="118"/>
      <c r="F3" s="932" t="s">
        <v>172</v>
      </c>
      <c r="G3" s="932"/>
      <c r="H3" s="932"/>
      <c r="I3" s="933" t="s">
        <v>173</v>
      </c>
      <c r="J3" s="933"/>
      <c r="K3" s="933"/>
      <c r="L3" s="933"/>
      <c r="M3" s="933"/>
      <c r="N3" s="933"/>
      <c r="O3" s="933"/>
      <c r="P3" s="933"/>
      <c r="Q3" s="933"/>
      <c r="R3" s="933"/>
      <c r="S3" s="933"/>
      <c r="T3" s="933"/>
      <c r="U3" s="933"/>
      <c r="V3" s="933"/>
      <c r="W3" s="933"/>
      <c r="X3" s="933"/>
      <c r="Y3" s="933"/>
      <c r="Z3" s="122" t="s">
        <v>174</v>
      </c>
      <c r="AA3" s="121" t="s">
        <v>175</v>
      </c>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row>
    <row r="4" spans="1:65" s="5" customFormat="1" ht="18.75" customHeight="1" x14ac:dyDescent="0.4">
      <c r="A4" s="934" t="s">
        <v>176</v>
      </c>
      <c r="B4" s="935"/>
      <c r="C4" s="935"/>
      <c r="D4" s="935"/>
      <c r="E4" s="935" t="s">
        <v>177</v>
      </c>
      <c r="F4" s="935"/>
      <c r="G4" s="935"/>
      <c r="H4" s="938" t="s">
        <v>844</v>
      </c>
      <c r="I4" s="939"/>
      <c r="J4" s="939"/>
      <c r="K4" s="939"/>
      <c r="L4" s="939"/>
      <c r="M4" s="939"/>
      <c r="N4" s="939"/>
      <c r="O4" s="939"/>
      <c r="P4" s="940"/>
      <c r="Q4" s="938" t="s">
        <v>178</v>
      </c>
      <c r="R4" s="939"/>
      <c r="S4" s="940"/>
      <c r="T4" s="938" t="s">
        <v>179</v>
      </c>
      <c r="U4" s="939"/>
      <c r="V4" s="940"/>
      <c r="W4" s="947" t="s">
        <v>180</v>
      </c>
      <c r="X4" s="948"/>
      <c r="Y4" s="949"/>
      <c r="Z4" s="947" t="s">
        <v>181</v>
      </c>
      <c r="AA4" s="948"/>
      <c r="AB4" s="956"/>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row>
    <row r="5" spans="1:65" s="5" customFormat="1" ht="18.75" customHeight="1" x14ac:dyDescent="0.4">
      <c r="A5" s="936"/>
      <c r="B5" s="937"/>
      <c r="C5" s="937"/>
      <c r="D5" s="937"/>
      <c r="E5" s="937"/>
      <c r="F5" s="937"/>
      <c r="G5" s="937"/>
      <c r="H5" s="937" t="s">
        <v>182</v>
      </c>
      <c r="I5" s="937"/>
      <c r="J5" s="937"/>
      <c r="K5" s="937" t="s">
        <v>183</v>
      </c>
      <c r="L5" s="937"/>
      <c r="M5" s="937"/>
      <c r="N5" s="937" t="s">
        <v>184</v>
      </c>
      <c r="O5" s="937"/>
      <c r="P5" s="937"/>
      <c r="Q5" s="941"/>
      <c r="R5" s="942"/>
      <c r="S5" s="943"/>
      <c r="T5" s="941"/>
      <c r="U5" s="942"/>
      <c r="V5" s="943"/>
      <c r="W5" s="950"/>
      <c r="X5" s="951"/>
      <c r="Y5" s="952"/>
      <c r="Z5" s="950"/>
      <c r="AA5" s="951"/>
      <c r="AB5" s="957"/>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row>
    <row r="6" spans="1:65" s="5" customFormat="1" ht="18.75" customHeight="1" x14ac:dyDescent="0.4">
      <c r="A6" s="936"/>
      <c r="B6" s="937"/>
      <c r="C6" s="937"/>
      <c r="D6" s="937"/>
      <c r="E6" s="937"/>
      <c r="F6" s="937"/>
      <c r="G6" s="937"/>
      <c r="H6" s="937"/>
      <c r="I6" s="937"/>
      <c r="J6" s="937"/>
      <c r="K6" s="937"/>
      <c r="L6" s="937"/>
      <c r="M6" s="937"/>
      <c r="N6" s="937"/>
      <c r="O6" s="937"/>
      <c r="P6" s="937"/>
      <c r="Q6" s="944"/>
      <c r="R6" s="945"/>
      <c r="S6" s="946"/>
      <c r="T6" s="944"/>
      <c r="U6" s="945"/>
      <c r="V6" s="946"/>
      <c r="W6" s="953"/>
      <c r="X6" s="954"/>
      <c r="Y6" s="955"/>
      <c r="Z6" s="953"/>
      <c r="AA6" s="954"/>
      <c r="AB6" s="95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row>
    <row r="7" spans="1:65" s="5" customFormat="1" ht="18.75" customHeight="1" x14ac:dyDescent="0.4">
      <c r="A7" s="965" t="s">
        <v>185</v>
      </c>
      <c r="B7" s="966"/>
      <c r="C7" s="966"/>
      <c r="D7" s="967"/>
      <c r="E7" s="971"/>
      <c r="F7" s="972"/>
      <c r="G7" s="975" t="s">
        <v>22</v>
      </c>
      <c r="H7" s="977" t="str">
        <f>IF(IF(K7="",T7-Q7,T7-Q7-K7)=0,"",IF(K7="",T7-Q7,T7-Q7-K7))</f>
        <v/>
      </c>
      <c r="I7" s="977"/>
      <c r="J7" s="977"/>
      <c r="K7" s="977" t="str">
        <f>IF(Z7-W7=0,"",Z7-W7)</f>
        <v/>
      </c>
      <c r="L7" s="977"/>
      <c r="M7" s="977"/>
      <c r="N7" s="977" t="str">
        <f>IF(SUM(H7:M8)=0,"",SUM(H7:M8))</f>
        <v/>
      </c>
      <c r="O7" s="977"/>
      <c r="P7" s="977"/>
      <c r="Q7" s="978"/>
      <c r="R7" s="979"/>
      <c r="S7" s="980"/>
      <c r="T7" s="978"/>
      <c r="U7" s="979"/>
      <c r="V7" s="980"/>
      <c r="W7" s="978"/>
      <c r="X7" s="979"/>
      <c r="Y7" s="980"/>
      <c r="Z7" s="959"/>
      <c r="AA7" s="960"/>
      <c r="AB7" s="961"/>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row>
    <row r="8" spans="1:65" s="5" customFormat="1" ht="18.75" customHeight="1" x14ac:dyDescent="0.4">
      <c r="A8" s="968"/>
      <c r="B8" s="969"/>
      <c r="C8" s="969"/>
      <c r="D8" s="970"/>
      <c r="E8" s="973"/>
      <c r="F8" s="974"/>
      <c r="G8" s="976"/>
      <c r="H8" s="977"/>
      <c r="I8" s="977"/>
      <c r="J8" s="977"/>
      <c r="K8" s="977"/>
      <c r="L8" s="977"/>
      <c r="M8" s="977"/>
      <c r="N8" s="977"/>
      <c r="O8" s="977"/>
      <c r="P8" s="977"/>
      <c r="Q8" s="981"/>
      <c r="R8" s="982"/>
      <c r="S8" s="983"/>
      <c r="T8" s="981"/>
      <c r="U8" s="982"/>
      <c r="V8" s="983"/>
      <c r="W8" s="981"/>
      <c r="X8" s="982"/>
      <c r="Y8" s="983"/>
      <c r="Z8" s="962"/>
      <c r="AA8" s="963"/>
      <c r="AB8" s="964"/>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row>
    <row r="9" spans="1:65" s="5" customFormat="1" ht="18.75" customHeight="1" x14ac:dyDescent="0.4">
      <c r="A9" s="965" t="s">
        <v>186</v>
      </c>
      <c r="B9" s="966"/>
      <c r="C9" s="966"/>
      <c r="D9" s="967"/>
      <c r="E9" s="971"/>
      <c r="F9" s="972"/>
      <c r="G9" s="975" t="s">
        <v>22</v>
      </c>
      <c r="H9" s="977" t="str">
        <f>IF(IF(K9="",T9-Q9,T9-Q9-K9)=0,"",IF(K9="",T9-Q9,T9-Q9-K9))</f>
        <v/>
      </c>
      <c r="I9" s="977"/>
      <c r="J9" s="977"/>
      <c r="K9" s="977" t="str">
        <f>IF(Z9-W9=0,"",Z9-W9)</f>
        <v/>
      </c>
      <c r="L9" s="977"/>
      <c r="M9" s="977"/>
      <c r="N9" s="977" t="str">
        <f t="shared" ref="N9" si="0">IF(SUM(H9:M10)=0,"",SUM(H9:M10))</f>
        <v/>
      </c>
      <c r="O9" s="977"/>
      <c r="P9" s="977"/>
      <c r="Q9" s="978"/>
      <c r="R9" s="979"/>
      <c r="S9" s="980"/>
      <c r="T9" s="978"/>
      <c r="U9" s="979"/>
      <c r="V9" s="980"/>
      <c r="W9" s="978"/>
      <c r="X9" s="979"/>
      <c r="Y9" s="980"/>
      <c r="Z9" s="959"/>
      <c r="AA9" s="960"/>
      <c r="AB9" s="961"/>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row>
    <row r="10" spans="1:65" s="5" customFormat="1" ht="18.75" customHeight="1" x14ac:dyDescent="0.4">
      <c r="A10" s="968"/>
      <c r="B10" s="969"/>
      <c r="C10" s="969"/>
      <c r="D10" s="970"/>
      <c r="E10" s="973"/>
      <c r="F10" s="974"/>
      <c r="G10" s="976"/>
      <c r="H10" s="977"/>
      <c r="I10" s="977"/>
      <c r="J10" s="977"/>
      <c r="K10" s="977"/>
      <c r="L10" s="977"/>
      <c r="M10" s="977"/>
      <c r="N10" s="977"/>
      <c r="O10" s="977"/>
      <c r="P10" s="977"/>
      <c r="Q10" s="981"/>
      <c r="R10" s="982"/>
      <c r="S10" s="983"/>
      <c r="T10" s="981"/>
      <c r="U10" s="982"/>
      <c r="V10" s="983"/>
      <c r="W10" s="981"/>
      <c r="X10" s="982"/>
      <c r="Y10" s="983"/>
      <c r="Z10" s="962"/>
      <c r="AA10" s="963"/>
      <c r="AB10" s="964"/>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row>
    <row r="11" spans="1:65" s="5" customFormat="1" ht="18.75" customHeight="1" x14ac:dyDescent="0.4">
      <c r="A11" s="965" t="s">
        <v>187</v>
      </c>
      <c r="B11" s="966"/>
      <c r="C11" s="966"/>
      <c r="D11" s="967"/>
      <c r="E11" s="971"/>
      <c r="F11" s="972"/>
      <c r="G11" s="975" t="s">
        <v>22</v>
      </c>
      <c r="H11" s="977" t="str">
        <f>IF(IF(K11="",T11-Q11,T11-Q11-K11)=0,"",IF(K11="",T11-Q11,T11-Q11-K11))</f>
        <v/>
      </c>
      <c r="I11" s="977"/>
      <c r="J11" s="977"/>
      <c r="K11" s="977" t="str">
        <f>IF(Z11-W11=0,"",Z11-W11)</f>
        <v/>
      </c>
      <c r="L11" s="977"/>
      <c r="M11" s="977"/>
      <c r="N11" s="977" t="str">
        <f t="shared" ref="N11" si="1">IF(SUM(H11:M12)=0,"",SUM(H11:M12))</f>
        <v/>
      </c>
      <c r="O11" s="977"/>
      <c r="P11" s="977"/>
      <c r="Q11" s="978"/>
      <c r="R11" s="979"/>
      <c r="S11" s="980"/>
      <c r="T11" s="978"/>
      <c r="U11" s="979"/>
      <c r="V11" s="980"/>
      <c r="W11" s="978"/>
      <c r="X11" s="979"/>
      <c r="Y11" s="980"/>
      <c r="Z11" s="959"/>
      <c r="AA11" s="960"/>
      <c r="AB11" s="961"/>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row>
    <row r="12" spans="1:65" s="5" customFormat="1" ht="18.75" customHeight="1" x14ac:dyDescent="0.4">
      <c r="A12" s="968"/>
      <c r="B12" s="969"/>
      <c r="C12" s="969"/>
      <c r="D12" s="970"/>
      <c r="E12" s="973"/>
      <c r="F12" s="974"/>
      <c r="G12" s="976"/>
      <c r="H12" s="977"/>
      <c r="I12" s="977"/>
      <c r="J12" s="977"/>
      <c r="K12" s="977"/>
      <c r="L12" s="977"/>
      <c r="M12" s="977"/>
      <c r="N12" s="977"/>
      <c r="O12" s="977"/>
      <c r="P12" s="977"/>
      <c r="Q12" s="981"/>
      <c r="R12" s="982"/>
      <c r="S12" s="983"/>
      <c r="T12" s="981"/>
      <c r="U12" s="982"/>
      <c r="V12" s="983"/>
      <c r="W12" s="981"/>
      <c r="X12" s="982"/>
      <c r="Y12" s="983"/>
      <c r="Z12" s="962"/>
      <c r="AA12" s="963"/>
      <c r="AB12" s="964"/>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row>
    <row r="13" spans="1:65" s="5" customFormat="1" ht="18.75" customHeight="1" x14ac:dyDescent="0.4">
      <c r="A13" s="965" t="s">
        <v>188</v>
      </c>
      <c r="B13" s="966"/>
      <c r="C13" s="966"/>
      <c r="D13" s="967"/>
      <c r="E13" s="971"/>
      <c r="F13" s="972"/>
      <c r="G13" s="975" t="s">
        <v>22</v>
      </c>
      <c r="H13" s="977" t="str">
        <f>IF(IF(K13="",T13-Q13,T13-Q13-K13)=0,"",IF(K13="",T13-Q13,T13-Q13-K13))</f>
        <v/>
      </c>
      <c r="I13" s="977"/>
      <c r="J13" s="977"/>
      <c r="K13" s="977" t="str">
        <f>IF(Z13-W13=0,"",Z13-W13)</f>
        <v/>
      </c>
      <c r="L13" s="977"/>
      <c r="M13" s="977"/>
      <c r="N13" s="977" t="str">
        <f t="shared" ref="N13" si="2">IF(SUM(H13:M14)=0,"",SUM(H13:M14))</f>
        <v/>
      </c>
      <c r="O13" s="977"/>
      <c r="P13" s="977"/>
      <c r="Q13" s="978"/>
      <c r="R13" s="979"/>
      <c r="S13" s="980"/>
      <c r="T13" s="978"/>
      <c r="U13" s="979"/>
      <c r="V13" s="980"/>
      <c r="W13" s="978"/>
      <c r="X13" s="979"/>
      <c r="Y13" s="980"/>
      <c r="Z13" s="959"/>
      <c r="AA13" s="960"/>
      <c r="AB13" s="961"/>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row>
    <row r="14" spans="1:65" s="5" customFormat="1" ht="18.75" customHeight="1" x14ac:dyDescent="0.4">
      <c r="A14" s="984"/>
      <c r="B14" s="985"/>
      <c r="C14" s="985"/>
      <c r="D14" s="986"/>
      <c r="E14" s="973"/>
      <c r="F14" s="974"/>
      <c r="G14" s="976"/>
      <c r="H14" s="977"/>
      <c r="I14" s="977"/>
      <c r="J14" s="977"/>
      <c r="K14" s="977"/>
      <c r="L14" s="977"/>
      <c r="M14" s="977"/>
      <c r="N14" s="977"/>
      <c r="O14" s="977"/>
      <c r="P14" s="977"/>
      <c r="Q14" s="981"/>
      <c r="R14" s="982"/>
      <c r="S14" s="983"/>
      <c r="T14" s="981"/>
      <c r="U14" s="982"/>
      <c r="V14" s="983"/>
      <c r="W14" s="981"/>
      <c r="X14" s="982"/>
      <c r="Y14" s="983"/>
      <c r="Z14" s="962"/>
      <c r="AA14" s="963"/>
      <c r="AB14" s="964"/>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row>
    <row r="15" spans="1:65" s="5" customFormat="1" ht="18.75" customHeight="1" x14ac:dyDescent="0.4">
      <c r="A15" s="984" t="s">
        <v>189</v>
      </c>
      <c r="B15" s="985"/>
      <c r="C15" s="985"/>
      <c r="D15" s="986"/>
      <c r="E15" s="971"/>
      <c r="F15" s="972"/>
      <c r="G15" s="975" t="s">
        <v>22</v>
      </c>
      <c r="H15" s="977" t="str">
        <f>IF(IF(K15="",T15-Q15,T15-Q15-K15)=0,"",IF(K15="",T15-Q15,T15-Q15-K15))</f>
        <v/>
      </c>
      <c r="I15" s="977"/>
      <c r="J15" s="977"/>
      <c r="K15" s="977" t="str">
        <f>IF(Z15-W15=0,"",Z15-W15)</f>
        <v/>
      </c>
      <c r="L15" s="977"/>
      <c r="M15" s="977"/>
      <c r="N15" s="977" t="str">
        <f t="shared" ref="N15" si="3">IF(SUM(H15:M16)=0,"",SUM(H15:M16))</f>
        <v/>
      </c>
      <c r="O15" s="977"/>
      <c r="P15" s="977"/>
      <c r="Q15" s="978"/>
      <c r="R15" s="979"/>
      <c r="S15" s="980"/>
      <c r="T15" s="978"/>
      <c r="U15" s="979"/>
      <c r="V15" s="980"/>
      <c r="W15" s="978"/>
      <c r="X15" s="979"/>
      <c r="Y15" s="980"/>
      <c r="Z15" s="959"/>
      <c r="AA15" s="960"/>
      <c r="AB15" s="961"/>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row>
    <row r="16" spans="1:65" s="5" customFormat="1" ht="18.75" customHeight="1" x14ac:dyDescent="0.4">
      <c r="A16" s="968"/>
      <c r="B16" s="969"/>
      <c r="C16" s="969"/>
      <c r="D16" s="970"/>
      <c r="E16" s="973"/>
      <c r="F16" s="974"/>
      <c r="G16" s="976"/>
      <c r="H16" s="977"/>
      <c r="I16" s="977"/>
      <c r="J16" s="977"/>
      <c r="K16" s="977"/>
      <c r="L16" s="977"/>
      <c r="M16" s="977"/>
      <c r="N16" s="977"/>
      <c r="O16" s="977"/>
      <c r="P16" s="977"/>
      <c r="Q16" s="981"/>
      <c r="R16" s="982"/>
      <c r="S16" s="983"/>
      <c r="T16" s="981"/>
      <c r="U16" s="982"/>
      <c r="V16" s="983"/>
      <c r="W16" s="981"/>
      <c r="X16" s="982"/>
      <c r="Y16" s="983"/>
      <c r="Z16" s="962"/>
      <c r="AA16" s="963"/>
      <c r="AB16" s="964"/>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row>
    <row r="17" spans="1:65" s="5" customFormat="1" ht="18.75" customHeight="1" x14ac:dyDescent="0.4">
      <c r="A17" s="965" t="s">
        <v>190</v>
      </c>
      <c r="B17" s="966"/>
      <c r="C17" s="966"/>
      <c r="D17" s="967"/>
      <c r="E17" s="971"/>
      <c r="F17" s="972"/>
      <c r="G17" s="975" t="s">
        <v>22</v>
      </c>
      <c r="H17" s="977" t="str">
        <f>IF(IF(K17="",T17-Q17,T17-Q17-K17)=0,"",IF(K17="",T17-Q17,T17-Q17-K17))</f>
        <v/>
      </c>
      <c r="I17" s="977"/>
      <c r="J17" s="977"/>
      <c r="K17" s="977" t="str">
        <f>IF(Z17-W17=0,"",Z17-W17)</f>
        <v/>
      </c>
      <c r="L17" s="977"/>
      <c r="M17" s="977"/>
      <c r="N17" s="977" t="str">
        <f t="shared" ref="N17" si="4">IF(SUM(H17:M18)=0,"",SUM(H17:M18))</f>
        <v/>
      </c>
      <c r="O17" s="977"/>
      <c r="P17" s="977"/>
      <c r="Q17" s="978"/>
      <c r="R17" s="979"/>
      <c r="S17" s="980"/>
      <c r="T17" s="978"/>
      <c r="U17" s="979"/>
      <c r="V17" s="980"/>
      <c r="W17" s="978"/>
      <c r="X17" s="979"/>
      <c r="Y17" s="980"/>
      <c r="Z17" s="959"/>
      <c r="AA17" s="960"/>
      <c r="AB17" s="961"/>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row>
    <row r="18" spans="1:65" s="5" customFormat="1" ht="18.75" customHeight="1" x14ac:dyDescent="0.4">
      <c r="A18" s="984"/>
      <c r="B18" s="985"/>
      <c r="C18" s="985"/>
      <c r="D18" s="986"/>
      <c r="E18" s="973"/>
      <c r="F18" s="974"/>
      <c r="G18" s="976"/>
      <c r="H18" s="977"/>
      <c r="I18" s="977"/>
      <c r="J18" s="977"/>
      <c r="K18" s="977"/>
      <c r="L18" s="977"/>
      <c r="M18" s="977"/>
      <c r="N18" s="977"/>
      <c r="O18" s="977"/>
      <c r="P18" s="977"/>
      <c r="Q18" s="981"/>
      <c r="R18" s="982"/>
      <c r="S18" s="983"/>
      <c r="T18" s="981"/>
      <c r="U18" s="982"/>
      <c r="V18" s="983"/>
      <c r="W18" s="981"/>
      <c r="X18" s="982"/>
      <c r="Y18" s="983"/>
      <c r="Z18" s="962"/>
      <c r="AA18" s="963"/>
      <c r="AB18" s="964"/>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row>
    <row r="19" spans="1:65" s="5" customFormat="1" ht="18.75" customHeight="1" x14ac:dyDescent="0.4">
      <c r="A19" s="984" t="s">
        <v>189</v>
      </c>
      <c r="B19" s="985"/>
      <c r="C19" s="985"/>
      <c r="D19" s="986"/>
      <c r="E19" s="971"/>
      <c r="F19" s="972"/>
      <c r="G19" s="975" t="s">
        <v>22</v>
      </c>
      <c r="H19" s="977" t="str">
        <f>IF(IF(K19="",T19-Q19,T19-Q19-K19)=0,"",IF(K19="",T19-Q19,T19-Q19-K19))</f>
        <v/>
      </c>
      <c r="I19" s="977"/>
      <c r="J19" s="977"/>
      <c r="K19" s="977" t="str">
        <f>IF(Z19-W19=0,"",Z19-W19)</f>
        <v/>
      </c>
      <c r="L19" s="977"/>
      <c r="M19" s="977"/>
      <c r="N19" s="977" t="str">
        <f t="shared" ref="N19" si="5">IF(SUM(H19:M20)=0,"",SUM(H19:M20))</f>
        <v/>
      </c>
      <c r="O19" s="977"/>
      <c r="P19" s="977"/>
      <c r="Q19" s="978"/>
      <c r="R19" s="979"/>
      <c r="S19" s="980"/>
      <c r="T19" s="978"/>
      <c r="U19" s="979"/>
      <c r="V19" s="980"/>
      <c r="W19" s="978"/>
      <c r="X19" s="979"/>
      <c r="Y19" s="980"/>
      <c r="Z19" s="959"/>
      <c r="AA19" s="960"/>
      <c r="AB19" s="961"/>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row>
    <row r="20" spans="1:65" s="5" customFormat="1" ht="18.75" customHeight="1" x14ac:dyDescent="0.4">
      <c r="A20" s="968"/>
      <c r="B20" s="969"/>
      <c r="C20" s="969"/>
      <c r="D20" s="970"/>
      <c r="E20" s="973"/>
      <c r="F20" s="974"/>
      <c r="G20" s="976"/>
      <c r="H20" s="977"/>
      <c r="I20" s="977"/>
      <c r="J20" s="977"/>
      <c r="K20" s="977"/>
      <c r="L20" s="977"/>
      <c r="M20" s="977"/>
      <c r="N20" s="977"/>
      <c r="O20" s="977"/>
      <c r="P20" s="977"/>
      <c r="Q20" s="981"/>
      <c r="R20" s="982"/>
      <c r="S20" s="983"/>
      <c r="T20" s="981"/>
      <c r="U20" s="982"/>
      <c r="V20" s="983"/>
      <c r="W20" s="981"/>
      <c r="X20" s="982"/>
      <c r="Y20" s="983"/>
      <c r="Z20" s="962"/>
      <c r="AA20" s="963"/>
      <c r="AB20" s="964"/>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row>
    <row r="21" spans="1:65" s="5" customFormat="1" ht="18.75" customHeight="1" x14ac:dyDescent="0.4">
      <c r="A21" s="987"/>
      <c r="B21" s="988"/>
      <c r="C21" s="988"/>
      <c r="D21" s="989"/>
      <c r="E21" s="971"/>
      <c r="F21" s="972"/>
      <c r="G21" s="975" t="s">
        <v>22</v>
      </c>
      <c r="H21" s="977" t="str">
        <f>IF(IF(K21="",T21-Q21,T21-Q21-K21)=0,"",IF(K21="",T21-Q21,T21-Q21-K21))</f>
        <v/>
      </c>
      <c r="I21" s="977"/>
      <c r="J21" s="977"/>
      <c r="K21" s="977" t="str">
        <f>IF(Z21-W21=0,"",Z21-W21)</f>
        <v/>
      </c>
      <c r="L21" s="977"/>
      <c r="M21" s="977"/>
      <c r="N21" s="977" t="str">
        <f t="shared" ref="N21" si="6">IF(SUM(H21:M22)=0,"",SUM(H21:M22))</f>
        <v/>
      </c>
      <c r="O21" s="977"/>
      <c r="P21" s="977"/>
      <c r="Q21" s="978"/>
      <c r="R21" s="979"/>
      <c r="S21" s="980"/>
      <c r="T21" s="978"/>
      <c r="U21" s="979"/>
      <c r="V21" s="980"/>
      <c r="W21" s="978"/>
      <c r="X21" s="979"/>
      <c r="Y21" s="980"/>
      <c r="Z21" s="959"/>
      <c r="AA21" s="960"/>
      <c r="AB21" s="961"/>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row>
    <row r="22" spans="1:65" s="5" customFormat="1" ht="18.75" customHeight="1" x14ac:dyDescent="0.4">
      <c r="A22" s="990"/>
      <c r="B22" s="991"/>
      <c r="C22" s="991"/>
      <c r="D22" s="992"/>
      <c r="E22" s="973"/>
      <c r="F22" s="974"/>
      <c r="G22" s="976"/>
      <c r="H22" s="977"/>
      <c r="I22" s="977"/>
      <c r="J22" s="977"/>
      <c r="K22" s="977"/>
      <c r="L22" s="977"/>
      <c r="M22" s="977"/>
      <c r="N22" s="977"/>
      <c r="O22" s="977"/>
      <c r="P22" s="977"/>
      <c r="Q22" s="981"/>
      <c r="R22" s="982"/>
      <c r="S22" s="983"/>
      <c r="T22" s="981"/>
      <c r="U22" s="982"/>
      <c r="V22" s="983"/>
      <c r="W22" s="981"/>
      <c r="X22" s="982"/>
      <c r="Y22" s="983"/>
      <c r="Z22" s="962"/>
      <c r="AA22" s="963"/>
      <c r="AB22" s="964"/>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row>
    <row r="23" spans="1:65" s="5" customFormat="1" ht="18.75" customHeight="1" x14ac:dyDescent="0.4">
      <c r="A23" s="987"/>
      <c r="B23" s="988"/>
      <c r="C23" s="988"/>
      <c r="D23" s="989"/>
      <c r="E23" s="971"/>
      <c r="F23" s="972"/>
      <c r="G23" s="975" t="s">
        <v>22</v>
      </c>
      <c r="H23" s="977" t="str">
        <f>IF(IF(K23="",T23-Q23,T23-Q23-K23)=0,"",IF(K23="",T23-Q23,T23-Q23-K23))</f>
        <v/>
      </c>
      <c r="I23" s="977"/>
      <c r="J23" s="977"/>
      <c r="K23" s="977" t="str">
        <f>IF(Z23-W23=0,"",Z23-W23)</f>
        <v/>
      </c>
      <c r="L23" s="977"/>
      <c r="M23" s="977"/>
      <c r="N23" s="977" t="str">
        <f t="shared" ref="N23" si="7">IF(SUM(H23:M24)=0,"",SUM(H23:M24))</f>
        <v/>
      </c>
      <c r="O23" s="977"/>
      <c r="P23" s="977"/>
      <c r="Q23" s="978"/>
      <c r="R23" s="979"/>
      <c r="S23" s="980"/>
      <c r="T23" s="978"/>
      <c r="U23" s="979"/>
      <c r="V23" s="980"/>
      <c r="W23" s="978"/>
      <c r="X23" s="979"/>
      <c r="Y23" s="980"/>
      <c r="Z23" s="959"/>
      <c r="AA23" s="960"/>
      <c r="AB23" s="961"/>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row>
    <row r="24" spans="1:65" s="5" customFormat="1" ht="18.75" customHeight="1" x14ac:dyDescent="0.4">
      <c r="A24" s="990"/>
      <c r="B24" s="991"/>
      <c r="C24" s="991"/>
      <c r="D24" s="992"/>
      <c r="E24" s="973"/>
      <c r="F24" s="974"/>
      <c r="G24" s="976"/>
      <c r="H24" s="977"/>
      <c r="I24" s="977"/>
      <c r="J24" s="977"/>
      <c r="K24" s="977"/>
      <c r="L24" s="977"/>
      <c r="M24" s="977"/>
      <c r="N24" s="977"/>
      <c r="O24" s="977"/>
      <c r="P24" s="977"/>
      <c r="Q24" s="981"/>
      <c r="R24" s="982"/>
      <c r="S24" s="983"/>
      <c r="T24" s="981"/>
      <c r="U24" s="982"/>
      <c r="V24" s="983"/>
      <c r="W24" s="981"/>
      <c r="X24" s="982"/>
      <c r="Y24" s="983"/>
      <c r="Z24" s="962"/>
      <c r="AA24" s="963"/>
      <c r="AB24" s="964"/>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row>
    <row r="25" spans="1:65" s="5" customFormat="1" ht="18.75" customHeight="1" x14ac:dyDescent="0.4">
      <c r="A25" s="987"/>
      <c r="B25" s="988"/>
      <c r="C25" s="988"/>
      <c r="D25" s="989"/>
      <c r="E25" s="971"/>
      <c r="F25" s="972"/>
      <c r="G25" s="975" t="s">
        <v>22</v>
      </c>
      <c r="H25" s="977" t="str">
        <f>IF(IF(K25="",T25-Q25,T25-Q25-K25)=0,"",IF(K25="",T25-Q25,T25-Q25-K25))</f>
        <v/>
      </c>
      <c r="I25" s="977"/>
      <c r="J25" s="977"/>
      <c r="K25" s="977" t="str">
        <f>IF(Z25-W25=0,"",Z25-W25)</f>
        <v/>
      </c>
      <c r="L25" s="977"/>
      <c r="M25" s="977"/>
      <c r="N25" s="977" t="str">
        <f t="shared" ref="N25" si="8">IF(SUM(H25:M26)=0,"",SUM(H25:M26))</f>
        <v/>
      </c>
      <c r="O25" s="977"/>
      <c r="P25" s="977"/>
      <c r="Q25" s="978"/>
      <c r="R25" s="979"/>
      <c r="S25" s="980"/>
      <c r="T25" s="978"/>
      <c r="U25" s="979"/>
      <c r="V25" s="980"/>
      <c r="W25" s="978"/>
      <c r="X25" s="979"/>
      <c r="Y25" s="980"/>
      <c r="Z25" s="959"/>
      <c r="AA25" s="960"/>
      <c r="AB25" s="961"/>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row>
    <row r="26" spans="1:65" s="5" customFormat="1" ht="18.75" customHeight="1" thickBot="1" x14ac:dyDescent="0.45">
      <c r="A26" s="998"/>
      <c r="B26" s="999"/>
      <c r="C26" s="999"/>
      <c r="D26" s="1000"/>
      <c r="E26" s="1001"/>
      <c r="F26" s="1002"/>
      <c r="G26" s="1003"/>
      <c r="H26" s="1004"/>
      <c r="I26" s="1004"/>
      <c r="J26" s="1004"/>
      <c r="K26" s="1004"/>
      <c r="L26" s="1004"/>
      <c r="M26" s="1004"/>
      <c r="N26" s="977"/>
      <c r="O26" s="977"/>
      <c r="P26" s="977"/>
      <c r="Q26" s="1005"/>
      <c r="R26" s="1006"/>
      <c r="S26" s="1007"/>
      <c r="T26" s="1005"/>
      <c r="U26" s="1006"/>
      <c r="V26" s="1007"/>
      <c r="W26" s="1005"/>
      <c r="X26" s="1006"/>
      <c r="Y26" s="1007"/>
      <c r="Z26" s="993"/>
      <c r="AA26" s="994"/>
      <c r="AB26" s="995"/>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row>
    <row r="27" spans="1:65" s="5" customFormat="1" ht="18.75" customHeight="1" x14ac:dyDescent="0.4">
      <c r="A27" s="123" t="s">
        <v>191</v>
      </c>
      <c r="B27" s="124"/>
      <c r="C27" s="124"/>
      <c r="D27" s="124"/>
      <c r="E27" s="125"/>
      <c r="F27" s="125"/>
      <c r="G27" s="125"/>
      <c r="H27" s="124"/>
      <c r="I27" s="124"/>
      <c r="J27" s="126" t="s">
        <v>192</v>
      </c>
      <c r="K27" s="125"/>
      <c r="L27" s="125"/>
      <c r="M27" s="125"/>
      <c r="N27" s="125"/>
      <c r="O27" s="125"/>
      <c r="P27" s="127"/>
      <c r="Q27" s="150"/>
      <c r="R27" s="151"/>
      <c r="S27" s="151"/>
      <c r="T27" s="151"/>
      <c r="U27" s="151"/>
      <c r="V27" s="151"/>
      <c r="W27" s="151"/>
      <c r="X27" s="151"/>
      <c r="Y27" s="151"/>
      <c r="Z27" s="151"/>
      <c r="AA27" s="151"/>
      <c r="AB27" s="151"/>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row>
    <row r="28" spans="1:65" s="5" customFormat="1" ht="18.75" customHeight="1" thickBot="1" x14ac:dyDescent="0.45">
      <c r="A28" s="128"/>
      <c r="B28" s="129" t="s">
        <v>193</v>
      </c>
      <c r="C28" s="996"/>
      <c r="D28" s="996"/>
      <c r="E28" s="129" t="s">
        <v>194</v>
      </c>
      <c r="F28" s="997"/>
      <c r="G28" s="997"/>
      <c r="H28" s="129" t="s">
        <v>195</v>
      </c>
      <c r="I28" s="118"/>
      <c r="J28" s="973"/>
      <c r="K28" s="974"/>
      <c r="L28" s="130" t="s">
        <v>196</v>
      </c>
      <c r="M28" s="130"/>
      <c r="N28" s="974"/>
      <c r="O28" s="974"/>
      <c r="P28" s="131" t="s">
        <v>195</v>
      </c>
      <c r="Q28" s="118"/>
      <c r="R28" s="118"/>
      <c r="S28" s="118"/>
      <c r="T28" s="132" t="s">
        <v>197</v>
      </c>
      <c r="U28" s="133"/>
      <c r="V28" s="133"/>
      <c r="W28" s="133"/>
      <c r="X28" s="133"/>
      <c r="Y28" s="133"/>
      <c r="Z28" s="133"/>
      <c r="AA28" s="133"/>
      <c r="AB28" s="133"/>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row>
    <row r="29" spans="1:65" s="5" customFormat="1" ht="18.75" customHeight="1" x14ac:dyDescent="0.4">
      <c r="A29" s="128"/>
      <c r="B29" s="129" t="s">
        <v>198</v>
      </c>
      <c r="C29" s="996"/>
      <c r="D29" s="996"/>
      <c r="E29" s="129" t="s">
        <v>194</v>
      </c>
      <c r="F29" s="997"/>
      <c r="G29" s="997"/>
      <c r="H29" s="129" t="s">
        <v>195</v>
      </c>
      <c r="I29" s="118"/>
      <c r="J29" s="126" t="s">
        <v>199</v>
      </c>
      <c r="K29" s="134"/>
      <c r="L29" s="134"/>
      <c r="M29" s="134"/>
      <c r="N29" s="134"/>
      <c r="O29" s="134"/>
      <c r="P29" s="135"/>
      <c r="Q29" s="118"/>
      <c r="R29" s="118"/>
      <c r="S29" s="118"/>
      <c r="T29" s="1008" t="s">
        <v>200</v>
      </c>
      <c r="U29" s="1009"/>
      <c r="V29" s="1009"/>
      <c r="W29" s="1009"/>
      <c r="X29" s="1009"/>
      <c r="Y29" s="1009" t="s">
        <v>201</v>
      </c>
      <c r="Z29" s="1009"/>
      <c r="AA29" s="1009"/>
      <c r="AB29" s="1009"/>
      <c r="AC29" s="1009"/>
      <c r="AD29" s="1009"/>
      <c r="AE29" s="1009"/>
      <c r="AF29" s="1009"/>
      <c r="AG29" s="1009"/>
      <c r="AH29" s="1010"/>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row>
    <row r="30" spans="1:65" s="5" customFormat="1" ht="18.75" customHeight="1" thickBot="1" x14ac:dyDescent="0.45">
      <c r="A30" s="136"/>
      <c r="B30" s="137"/>
      <c r="C30" s="137"/>
      <c r="D30" s="137"/>
      <c r="E30" s="137"/>
      <c r="F30" s="137"/>
      <c r="G30" s="137"/>
      <c r="H30" s="138"/>
      <c r="I30" s="138"/>
      <c r="J30" s="139"/>
      <c r="K30" s="140" t="s">
        <v>202</v>
      </c>
      <c r="L30" s="1011"/>
      <c r="M30" s="1011"/>
      <c r="N30" s="52" t="s">
        <v>203</v>
      </c>
      <c r="O30" s="141"/>
      <c r="P30" s="142" t="s">
        <v>204</v>
      </c>
      <c r="Q30" s="118"/>
      <c r="R30" s="118"/>
      <c r="S30" s="118"/>
      <c r="T30" s="1012" t="s">
        <v>845</v>
      </c>
      <c r="U30" s="1013"/>
      <c r="V30" s="1013"/>
      <c r="W30" s="1013"/>
      <c r="X30" s="1013"/>
      <c r="Y30" s="1014"/>
      <c r="Z30" s="1015"/>
      <c r="AA30" s="143" t="s">
        <v>205</v>
      </c>
      <c r="AB30" s="1016"/>
      <c r="AC30" s="1015"/>
      <c r="AD30" s="143" t="s">
        <v>206</v>
      </c>
      <c r="AE30" s="1017"/>
      <c r="AF30" s="1018"/>
      <c r="AG30" s="1019" t="s">
        <v>207</v>
      </c>
      <c r="AH30" s="1020"/>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row>
    <row r="31" spans="1:65" s="5" customFormat="1" ht="18.75" customHeight="1" x14ac:dyDescent="0.4">
      <c r="A31" s="120" t="s">
        <v>77</v>
      </c>
      <c r="B31" s="132" t="s">
        <v>851</v>
      </c>
      <c r="C31" s="144"/>
      <c r="D31" s="117"/>
      <c r="E31" s="117"/>
      <c r="F31" s="117"/>
      <c r="G31" s="117"/>
      <c r="H31" s="117"/>
      <c r="I31" s="117"/>
      <c r="J31" s="117"/>
      <c r="K31" s="117"/>
      <c r="L31" s="117"/>
      <c r="M31" s="117"/>
      <c r="N31" s="117"/>
      <c r="O31" s="117"/>
      <c r="P31" s="117"/>
      <c r="Q31" s="118"/>
      <c r="R31" s="118"/>
      <c r="S31" s="118"/>
      <c r="T31" s="1012"/>
      <c r="U31" s="1013"/>
      <c r="V31" s="1013"/>
      <c r="W31" s="1013"/>
      <c r="X31" s="1013"/>
      <c r="Y31" s="1014"/>
      <c r="Z31" s="1015"/>
      <c r="AA31" s="143" t="s">
        <v>205</v>
      </c>
      <c r="AB31" s="1016"/>
      <c r="AC31" s="1015"/>
      <c r="AD31" s="143" t="s">
        <v>206</v>
      </c>
      <c r="AE31" s="1017"/>
      <c r="AF31" s="1018"/>
      <c r="AG31" s="1021" t="s">
        <v>208</v>
      </c>
      <c r="AH31" s="1022"/>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row>
    <row r="32" spans="1:65" s="5" customFormat="1" ht="18.75" customHeight="1" x14ac:dyDescent="0.4">
      <c r="A32" s="145"/>
      <c r="B32" s="145" t="s">
        <v>850</v>
      </c>
      <c r="C32" s="121"/>
      <c r="D32" s="118"/>
      <c r="E32" s="118"/>
      <c r="F32" s="118"/>
      <c r="G32" s="118"/>
      <c r="H32" s="118"/>
      <c r="I32" s="118"/>
      <c r="J32" s="118"/>
      <c r="K32" s="118"/>
      <c r="L32" s="118"/>
      <c r="M32" s="118"/>
      <c r="N32" s="118"/>
      <c r="O32" s="118"/>
      <c r="P32" s="118"/>
      <c r="Q32" s="118"/>
      <c r="R32" s="118"/>
      <c r="S32" s="118"/>
      <c r="T32" s="1023" t="s">
        <v>846</v>
      </c>
      <c r="U32" s="1024"/>
      <c r="V32" s="1024"/>
      <c r="W32" s="1024"/>
      <c r="X32" s="1024"/>
      <c r="Y32" s="1014"/>
      <c r="Z32" s="1015"/>
      <c r="AA32" s="143" t="s">
        <v>205</v>
      </c>
      <c r="AB32" s="1016"/>
      <c r="AC32" s="1015"/>
      <c r="AD32" s="143" t="s">
        <v>206</v>
      </c>
      <c r="AE32" s="1017"/>
      <c r="AF32" s="1018"/>
      <c r="AG32" s="1021" t="s">
        <v>209</v>
      </c>
      <c r="AH32" s="1022"/>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row>
    <row r="33" spans="1:65" s="5" customFormat="1" ht="18.75" customHeight="1" x14ac:dyDescent="0.4">
      <c r="A33" s="145"/>
      <c r="B33" s="121" t="s">
        <v>852</v>
      </c>
      <c r="C33" s="121"/>
      <c r="D33" s="118"/>
      <c r="E33" s="118"/>
      <c r="F33" s="118"/>
      <c r="G33" s="118"/>
      <c r="H33" s="118"/>
      <c r="I33" s="118"/>
      <c r="J33" s="118"/>
      <c r="K33" s="118"/>
      <c r="L33" s="118"/>
      <c r="M33" s="118"/>
      <c r="N33" s="118"/>
      <c r="O33" s="118"/>
      <c r="P33" s="118"/>
      <c r="Q33" s="118"/>
      <c r="R33" s="118"/>
      <c r="S33" s="118"/>
      <c r="T33" s="1025" t="s">
        <v>210</v>
      </c>
      <c r="U33" s="1026"/>
      <c r="V33" s="1026"/>
      <c r="W33" s="1026"/>
      <c r="X33" s="1027"/>
      <c r="Y33" s="1014"/>
      <c r="Z33" s="1015"/>
      <c r="AA33" s="143" t="s">
        <v>205</v>
      </c>
      <c r="AB33" s="1016"/>
      <c r="AC33" s="1015"/>
      <c r="AD33" s="143" t="s">
        <v>211</v>
      </c>
      <c r="AE33" s="1017"/>
      <c r="AF33" s="1018"/>
      <c r="AG33" s="1021" t="s">
        <v>209</v>
      </c>
      <c r="AH33" s="1022"/>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row>
    <row r="34" spans="1:65" s="5" customFormat="1" ht="18.75" customHeight="1" x14ac:dyDescent="0.4">
      <c r="A34" s="121"/>
      <c r="B34" s="121" t="s">
        <v>849</v>
      </c>
      <c r="C34" s="121"/>
      <c r="D34" s="118"/>
      <c r="E34" s="118"/>
      <c r="F34" s="118"/>
      <c r="G34" s="118"/>
      <c r="H34" s="118"/>
      <c r="I34" s="118"/>
      <c r="J34" s="118"/>
      <c r="K34" s="118"/>
      <c r="L34" s="118"/>
      <c r="M34" s="118"/>
      <c r="N34" s="118"/>
      <c r="O34" s="118"/>
      <c r="P34" s="118"/>
      <c r="Q34" s="118"/>
      <c r="R34" s="118"/>
      <c r="S34" s="118"/>
      <c r="T34" s="1012" t="s">
        <v>847</v>
      </c>
      <c r="U34" s="1013"/>
      <c r="V34" s="1013"/>
      <c r="W34" s="1013"/>
      <c r="X34" s="1013"/>
      <c r="Y34" s="1014"/>
      <c r="Z34" s="1015"/>
      <c r="AA34" s="143" t="s">
        <v>205</v>
      </c>
      <c r="AB34" s="1016"/>
      <c r="AC34" s="1015"/>
      <c r="AD34" s="143" t="s">
        <v>206</v>
      </c>
      <c r="AE34" s="1017"/>
      <c r="AF34" s="1018"/>
      <c r="AG34" s="1019" t="s">
        <v>207</v>
      </c>
      <c r="AH34" s="1020"/>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row>
    <row r="35" spans="1:65" s="5" customFormat="1" ht="18.75" customHeight="1" x14ac:dyDescent="0.4">
      <c r="A35" s="146"/>
      <c r="B35" s="116" t="s">
        <v>853</v>
      </c>
      <c r="C35" s="121"/>
      <c r="D35" s="118"/>
      <c r="E35" s="118"/>
      <c r="F35" s="118"/>
      <c r="G35" s="118"/>
      <c r="H35" s="118"/>
      <c r="I35" s="118"/>
      <c r="J35" s="118"/>
      <c r="K35" s="118"/>
      <c r="L35" s="118"/>
      <c r="M35" s="118"/>
      <c r="N35" s="118"/>
      <c r="O35" s="118"/>
      <c r="P35" s="118"/>
      <c r="Q35" s="118"/>
      <c r="R35" s="118"/>
      <c r="S35" s="118"/>
      <c r="T35" s="1012"/>
      <c r="U35" s="1013"/>
      <c r="V35" s="1013"/>
      <c r="W35" s="1013"/>
      <c r="X35" s="1013"/>
      <c r="Y35" s="1014"/>
      <c r="Z35" s="1015"/>
      <c r="AA35" s="143" t="s">
        <v>205</v>
      </c>
      <c r="AB35" s="1016"/>
      <c r="AC35" s="1015"/>
      <c r="AD35" s="143" t="s">
        <v>206</v>
      </c>
      <c r="AE35" s="1017"/>
      <c r="AF35" s="1018"/>
      <c r="AG35" s="1021" t="s">
        <v>208</v>
      </c>
      <c r="AH35" s="1022"/>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row>
    <row r="36" spans="1:65" s="5" customFormat="1" ht="18.75" customHeight="1" thickBot="1" x14ac:dyDescent="0.45">
      <c r="A36" s="118"/>
      <c r="B36" s="118"/>
      <c r="C36" s="118"/>
      <c r="D36" s="118"/>
      <c r="E36" s="118"/>
      <c r="F36" s="118"/>
      <c r="G36" s="118"/>
      <c r="H36" s="118"/>
      <c r="I36" s="118"/>
      <c r="J36" s="118"/>
      <c r="K36" s="118"/>
      <c r="L36" s="118"/>
      <c r="M36" s="118"/>
      <c r="N36" s="118"/>
      <c r="O36" s="118"/>
      <c r="P36" s="118"/>
      <c r="Q36" s="118"/>
      <c r="R36" s="118"/>
      <c r="S36" s="118"/>
      <c r="T36" s="1028" t="s">
        <v>848</v>
      </c>
      <c r="U36" s="1029"/>
      <c r="V36" s="1029"/>
      <c r="W36" s="1029"/>
      <c r="X36" s="1029"/>
      <c r="Y36" s="1030"/>
      <c r="Z36" s="1031"/>
      <c r="AA36" s="147" t="s">
        <v>205</v>
      </c>
      <c r="AB36" s="1032"/>
      <c r="AC36" s="1031"/>
      <c r="AD36" s="147" t="s">
        <v>206</v>
      </c>
      <c r="AE36" s="1033"/>
      <c r="AF36" s="1034"/>
      <c r="AG36" s="1035" t="s">
        <v>207</v>
      </c>
      <c r="AH36" s="1036"/>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row>
    <row r="37" spans="1:65" s="5" customFormat="1" ht="18.75" customHeight="1" x14ac:dyDescent="0.4">
      <c r="A37" s="12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row>
    <row r="38" spans="1:65" s="5" customFormat="1" ht="15.75" customHeight="1" x14ac:dyDescent="0.4">
      <c r="A38" s="129"/>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row>
    <row r="39" spans="1:65" s="5" customFormat="1" ht="15.75" customHeight="1" x14ac:dyDescent="0.4">
      <c r="A39" s="129"/>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row>
    <row r="40" spans="1:65" s="5" customFormat="1" ht="15.75" customHeight="1" x14ac:dyDescent="0.4">
      <c r="A40" s="117"/>
      <c r="B40" s="118"/>
      <c r="C40" s="118"/>
      <c r="D40" s="118"/>
      <c r="E40" s="118"/>
      <c r="F40" s="118"/>
      <c r="G40" s="118"/>
      <c r="H40" s="118"/>
      <c r="I40" s="118"/>
      <c r="J40" s="118"/>
      <c r="K40" s="118"/>
      <c r="L40" s="118"/>
      <c r="M40" s="118"/>
      <c r="N40" s="118"/>
      <c r="O40" s="118"/>
      <c r="P40" s="118"/>
      <c r="Q40" s="118"/>
      <c r="R40" s="118"/>
      <c r="S40" s="118"/>
      <c r="T40" s="122"/>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row>
    <row r="41" spans="1:65" s="5" customFormat="1" ht="15.75" customHeight="1" x14ac:dyDescent="0.4">
      <c r="A41" s="117"/>
      <c r="B41" s="118"/>
      <c r="C41" s="117"/>
      <c r="D41" s="117"/>
      <c r="E41" s="117"/>
      <c r="F41" s="117"/>
      <c r="G41" s="117"/>
      <c r="H41" s="117"/>
      <c r="I41" s="117"/>
      <c r="J41" s="117"/>
      <c r="K41" s="117"/>
      <c r="L41" s="117"/>
      <c r="M41" s="117"/>
      <c r="N41" s="117"/>
      <c r="O41" s="117"/>
      <c r="P41" s="117"/>
      <c r="Q41" s="117"/>
      <c r="R41" s="117"/>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row>
    <row r="42" spans="1:65" s="5" customFormat="1" ht="15.75" customHeight="1" x14ac:dyDescent="0.4">
      <c r="A42" s="129"/>
      <c r="B42" s="118"/>
      <c r="C42" s="117"/>
      <c r="D42" s="117"/>
      <c r="E42" s="117"/>
      <c r="F42" s="117"/>
      <c r="G42" s="117"/>
      <c r="H42" s="117"/>
      <c r="I42" s="117"/>
      <c r="J42" s="117"/>
      <c r="K42" s="117"/>
      <c r="L42" s="117"/>
      <c r="M42" s="117"/>
      <c r="N42" s="117"/>
      <c r="O42" s="117"/>
      <c r="P42" s="117"/>
      <c r="Q42" s="117"/>
      <c r="R42" s="117"/>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row>
    <row r="43" spans="1:65" s="5" customFormat="1" ht="15" customHeight="1" x14ac:dyDescent="0.4">
      <c r="A43" s="129"/>
      <c r="B43" s="118"/>
      <c r="C43" s="117"/>
      <c r="D43" s="117"/>
      <c r="E43" s="117"/>
      <c r="F43" s="117"/>
      <c r="G43" s="117"/>
      <c r="H43" s="117"/>
      <c r="I43" s="117"/>
      <c r="J43" s="117"/>
      <c r="K43" s="117"/>
      <c r="L43" s="117"/>
      <c r="M43" s="117"/>
      <c r="N43" s="117"/>
      <c r="O43" s="117"/>
      <c r="P43" s="117"/>
      <c r="Q43" s="117"/>
      <c r="R43" s="117"/>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row>
    <row r="44" spans="1:65" s="5" customFormat="1" ht="15" customHeight="1" x14ac:dyDescent="0.4">
      <c r="A44" s="129"/>
      <c r="B44" s="118"/>
      <c r="C44" s="117"/>
      <c r="D44" s="117"/>
      <c r="E44" s="117"/>
      <c r="F44" s="117"/>
      <c r="G44" s="117"/>
      <c r="H44" s="117"/>
      <c r="I44" s="117"/>
      <c r="J44" s="117"/>
      <c r="K44" s="117"/>
      <c r="L44" s="117"/>
      <c r="M44" s="117"/>
      <c r="N44" s="117"/>
      <c r="O44" s="117"/>
      <c r="P44" s="117"/>
      <c r="Q44" s="117"/>
      <c r="R44" s="117"/>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row>
    <row r="45" spans="1:65" s="5" customFormat="1" ht="12" customHeight="1" x14ac:dyDescent="0.4">
      <c r="A45" s="129"/>
      <c r="B45" s="118"/>
      <c r="C45" s="117"/>
      <c r="D45" s="117"/>
      <c r="E45" s="117"/>
      <c r="F45" s="117"/>
      <c r="G45" s="117"/>
      <c r="H45" s="117"/>
      <c r="I45" s="117"/>
      <c r="J45" s="117"/>
      <c r="K45" s="117"/>
      <c r="L45" s="117"/>
      <c r="M45" s="117"/>
      <c r="N45" s="117"/>
      <c r="O45" s="117"/>
      <c r="P45" s="117"/>
      <c r="Q45" s="117"/>
      <c r="R45" s="117"/>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row>
  </sheetData>
  <sheetProtection selectLockedCells="1"/>
  <mergeCells count="154">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1"/>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F5F5-D37F-41F1-B917-108AD1D628A5}">
  <sheetPr>
    <tabColor theme="7" tint="0.79998168889431442"/>
    <pageSetUpPr fitToPage="1"/>
  </sheetPr>
  <dimension ref="A1:DB131"/>
  <sheetViews>
    <sheetView view="pageBreakPreview" zoomScale="60" zoomScaleNormal="100" workbookViewId="0">
      <selection activeCell="J4" sqref="J4:K4"/>
    </sheetView>
  </sheetViews>
  <sheetFormatPr defaultRowHeight="16.5" x14ac:dyDescent="0.4"/>
  <cols>
    <col min="1" max="93" width="4.5" style="155" customWidth="1"/>
    <col min="94" max="106" width="9" style="155"/>
    <col min="107" max="256" width="9" style="7"/>
    <col min="257" max="349" width="4.5" style="7" customWidth="1"/>
    <col min="350" max="512" width="9" style="7"/>
    <col min="513" max="605" width="4.5" style="7" customWidth="1"/>
    <col min="606" max="768" width="9" style="7"/>
    <col min="769" max="861" width="4.5" style="7" customWidth="1"/>
    <col min="862" max="1024" width="9" style="7"/>
    <col min="1025" max="1117" width="4.5" style="7" customWidth="1"/>
    <col min="1118" max="1280" width="9" style="7"/>
    <col min="1281" max="1373" width="4.5" style="7" customWidth="1"/>
    <col min="1374" max="1536" width="9" style="7"/>
    <col min="1537" max="1629" width="4.5" style="7" customWidth="1"/>
    <col min="1630" max="1792" width="9" style="7"/>
    <col min="1793" max="1885" width="4.5" style="7" customWidth="1"/>
    <col min="1886" max="2048" width="9" style="7"/>
    <col min="2049" max="2141" width="4.5" style="7" customWidth="1"/>
    <col min="2142" max="2304" width="9" style="7"/>
    <col min="2305" max="2397" width="4.5" style="7" customWidth="1"/>
    <col min="2398" max="2560" width="9" style="7"/>
    <col min="2561" max="2653" width="4.5" style="7" customWidth="1"/>
    <col min="2654" max="2816" width="9" style="7"/>
    <col min="2817" max="2909" width="4.5" style="7" customWidth="1"/>
    <col min="2910" max="3072" width="9" style="7"/>
    <col min="3073" max="3165" width="4.5" style="7" customWidth="1"/>
    <col min="3166" max="3328" width="9" style="7"/>
    <col min="3329" max="3421" width="4.5" style="7" customWidth="1"/>
    <col min="3422" max="3584" width="9" style="7"/>
    <col min="3585" max="3677" width="4.5" style="7" customWidth="1"/>
    <col min="3678" max="3840" width="9" style="7"/>
    <col min="3841" max="3933" width="4.5" style="7" customWidth="1"/>
    <col min="3934" max="4096" width="9" style="7"/>
    <col min="4097" max="4189" width="4.5" style="7" customWidth="1"/>
    <col min="4190" max="4352" width="9" style="7"/>
    <col min="4353" max="4445" width="4.5" style="7" customWidth="1"/>
    <col min="4446" max="4608" width="9" style="7"/>
    <col min="4609" max="4701" width="4.5" style="7" customWidth="1"/>
    <col min="4702" max="4864" width="9" style="7"/>
    <col min="4865" max="4957" width="4.5" style="7" customWidth="1"/>
    <col min="4958" max="5120" width="9" style="7"/>
    <col min="5121" max="5213" width="4.5" style="7" customWidth="1"/>
    <col min="5214" max="5376" width="9" style="7"/>
    <col min="5377" max="5469" width="4.5" style="7" customWidth="1"/>
    <col min="5470" max="5632" width="9" style="7"/>
    <col min="5633" max="5725" width="4.5" style="7" customWidth="1"/>
    <col min="5726" max="5888" width="9" style="7"/>
    <col min="5889" max="5981" width="4.5" style="7" customWidth="1"/>
    <col min="5982" max="6144" width="9" style="7"/>
    <col min="6145" max="6237" width="4.5" style="7" customWidth="1"/>
    <col min="6238" max="6400" width="9" style="7"/>
    <col min="6401" max="6493" width="4.5" style="7" customWidth="1"/>
    <col min="6494" max="6656" width="9" style="7"/>
    <col min="6657" max="6749" width="4.5" style="7" customWidth="1"/>
    <col min="6750" max="6912" width="9" style="7"/>
    <col min="6913" max="7005" width="4.5" style="7" customWidth="1"/>
    <col min="7006" max="7168" width="9" style="7"/>
    <col min="7169" max="7261" width="4.5" style="7" customWidth="1"/>
    <col min="7262" max="7424" width="9" style="7"/>
    <col min="7425" max="7517" width="4.5" style="7" customWidth="1"/>
    <col min="7518" max="7680" width="9" style="7"/>
    <col min="7681" max="7773" width="4.5" style="7" customWidth="1"/>
    <col min="7774" max="7936" width="9" style="7"/>
    <col min="7937" max="8029" width="4.5" style="7" customWidth="1"/>
    <col min="8030" max="8192" width="9" style="7"/>
    <col min="8193" max="8285" width="4.5" style="7" customWidth="1"/>
    <col min="8286" max="8448" width="9" style="7"/>
    <col min="8449" max="8541" width="4.5" style="7" customWidth="1"/>
    <col min="8542" max="8704" width="9" style="7"/>
    <col min="8705" max="8797" width="4.5" style="7" customWidth="1"/>
    <col min="8798" max="8960" width="9" style="7"/>
    <col min="8961" max="9053" width="4.5" style="7" customWidth="1"/>
    <col min="9054" max="9216" width="9" style="7"/>
    <col min="9217" max="9309" width="4.5" style="7" customWidth="1"/>
    <col min="9310" max="9472" width="9" style="7"/>
    <col min="9473" max="9565" width="4.5" style="7" customWidth="1"/>
    <col min="9566" max="9728" width="9" style="7"/>
    <col min="9729" max="9821" width="4.5" style="7" customWidth="1"/>
    <col min="9822" max="9984" width="9" style="7"/>
    <col min="9985" max="10077" width="4.5" style="7" customWidth="1"/>
    <col min="10078" max="10240" width="9" style="7"/>
    <col min="10241" max="10333" width="4.5" style="7" customWidth="1"/>
    <col min="10334" max="10496" width="9" style="7"/>
    <col min="10497" max="10589" width="4.5" style="7" customWidth="1"/>
    <col min="10590" max="10752" width="9" style="7"/>
    <col min="10753" max="10845" width="4.5" style="7" customWidth="1"/>
    <col min="10846" max="11008" width="9" style="7"/>
    <col min="11009" max="11101" width="4.5" style="7" customWidth="1"/>
    <col min="11102" max="11264" width="9" style="7"/>
    <col min="11265" max="11357" width="4.5" style="7" customWidth="1"/>
    <col min="11358" max="11520" width="9" style="7"/>
    <col min="11521" max="11613" width="4.5" style="7" customWidth="1"/>
    <col min="11614" max="11776" width="9" style="7"/>
    <col min="11777" max="11869" width="4.5" style="7" customWidth="1"/>
    <col min="11870" max="12032" width="9" style="7"/>
    <col min="12033" max="12125" width="4.5" style="7" customWidth="1"/>
    <col min="12126" max="12288" width="9" style="7"/>
    <col min="12289" max="12381" width="4.5" style="7" customWidth="1"/>
    <col min="12382" max="12544" width="9" style="7"/>
    <col min="12545" max="12637" width="4.5" style="7" customWidth="1"/>
    <col min="12638" max="12800" width="9" style="7"/>
    <col min="12801" max="12893" width="4.5" style="7" customWidth="1"/>
    <col min="12894" max="13056" width="9" style="7"/>
    <col min="13057" max="13149" width="4.5" style="7" customWidth="1"/>
    <col min="13150" max="13312" width="9" style="7"/>
    <col min="13313" max="13405" width="4.5" style="7" customWidth="1"/>
    <col min="13406" max="13568" width="9" style="7"/>
    <col min="13569" max="13661" width="4.5" style="7" customWidth="1"/>
    <col min="13662" max="13824" width="9" style="7"/>
    <col min="13825" max="13917" width="4.5" style="7" customWidth="1"/>
    <col min="13918" max="14080" width="9" style="7"/>
    <col min="14081" max="14173" width="4.5" style="7" customWidth="1"/>
    <col min="14174" max="14336" width="9" style="7"/>
    <col min="14337" max="14429" width="4.5" style="7" customWidth="1"/>
    <col min="14430" max="14592" width="9" style="7"/>
    <col min="14593" max="14685" width="4.5" style="7" customWidth="1"/>
    <col min="14686" max="14848" width="9" style="7"/>
    <col min="14849" max="14941" width="4.5" style="7" customWidth="1"/>
    <col min="14942" max="15104" width="9" style="7"/>
    <col min="15105" max="15197" width="4.5" style="7" customWidth="1"/>
    <col min="15198" max="15360" width="9" style="7"/>
    <col min="15361" max="15453" width="4.5" style="7" customWidth="1"/>
    <col min="15454" max="15616" width="9" style="7"/>
    <col min="15617" max="15709" width="4.5" style="7" customWidth="1"/>
    <col min="15710" max="15872" width="9" style="7"/>
    <col min="15873" max="15965" width="4.5" style="7" customWidth="1"/>
    <col min="15966" max="16128" width="9" style="7"/>
    <col min="16129" max="16221" width="4.5" style="7" customWidth="1"/>
    <col min="16222" max="16384" width="9" style="7"/>
  </cols>
  <sheetData>
    <row r="1" spans="1:73" ht="18.75" customHeight="1" x14ac:dyDescent="0.4">
      <c r="A1" s="152" t="s">
        <v>138</v>
      </c>
      <c r="B1" s="153"/>
      <c r="C1" s="153"/>
      <c r="D1" s="153"/>
      <c r="E1" s="153"/>
      <c r="F1" s="154"/>
      <c r="G1" s="154"/>
      <c r="H1" s="154"/>
      <c r="I1" s="154"/>
      <c r="J1" s="154"/>
      <c r="K1" s="154"/>
      <c r="L1" s="154"/>
      <c r="M1" s="154"/>
      <c r="N1" s="154"/>
      <c r="O1" s="154"/>
      <c r="P1" s="154"/>
      <c r="Q1" s="154"/>
      <c r="R1" s="154"/>
      <c r="S1" s="154"/>
      <c r="T1" s="154"/>
      <c r="U1" s="154"/>
      <c r="V1" s="154"/>
      <c r="W1" s="154"/>
      <c r="X1" s="154"/>
      <c r="Y1" s="154"/>
      <c r="Z1" s="154"/>
      <c r="AA1" s="154"/>
      <c r="AB1" s="154"/>
    </row>
    <row r="2" spans="1:73" ht="18.75" customHeight="1" x14ac:dyDescent="0.4">
      <c r="A2" s="153" t="s">
        <v>856</v>
      </c>
      <c r="B2" s="153"/>
      <c r="C2" s="153"/>
      <c r="D2" s="153"/>
      <c r="E2" s="153"/>
      <c r="F2" s="154"/>
      <c r="I2" s="154"/>
      <c r="J2" s="154"/>
      <c r="K2" s="154"/>
      <c r="L2" s="154"/>
      <c r="M2" s="154"/>
      <c r="N2" s="154"/>
      <c r="O2" s="154"/>
      <c r="P2" s="154"/>
      <c r="Q2" s="154"/>
      <c r="R2" s="154"/>
      <c r="S2" s="154"/>
      <c r="T2" s="154"/>
      <c r="U2" s="154"/>
      <c r="V2" s="154"/>
      <c r="W2" s="154"/>
      <c r="X2" s="154"/>
      <c r="Y2" s="154"/>
      <c r="Z2" s="154"/>
      <c r="AA2" s="154"/>
      <c r="AB2" s="154"/>
    </row>
    <row r="3" spans="1:73" ht="18.75" customHeight="1" x14ac:dyDescent="0.4">
      <c r="A3" s="153"/>
      <c r="B3" s="156" t="s">
        <v>77</v>
      </c>
      <c r="C3" s="153" t="s">
        <v>857</v>
      </c>
      <c r="D3" s="157"/>
      <c r="E3" s="158"/>
      <c r="F3" s="159"/>
      <c r="G3" s="159"/>
      <c r="H3" s="159"/>
      <c r="I3" s="159"/>
      <c r="J3" s="159"/>
      <c r="K3" s="159"/>
      <c r="L3" s="159"/>
      <c r="M3" s="159"/>
      <c r="N3" s="154"/>
      <c r="O3" s="159"/>
      <c r="P3" s="159"/>
      <c r="Q3" s="159"/>
      <c r="R3" s="159"/>
      <c r="S3" s="159"/>
      <c r="T3" s="159"/>
      <c r="U3" s="159"/>
      <c r="V3" s="159"/>
      <c r="W3" s="159"/>
      <c r="X3" s="159"/>
      <c r="Y3" s="154"/>
      <c r="Z3" s="154"/>
      <c r="AA3" s="154"/>
      <c r="AB3" s="154"/>
    </row>
    <row r="4" spans="1:73" ht="18.75" customHeight="1" x14ac:dyDescent="0.4">
      <c r="A4" s="155" t="s">
        <v>212</v>
      </c>
      <c r="I4" s="160" t="s">
        <v>81</v>
      </c>
      <c r="J4" s="1043"/>
      <c r="K4" s="1043"/>
      <c r="L4" s="161" t="s">
        <v>15</v>
      </c>
      <c r="M4" s="162"/>
      <c r="N4" s="163" t="s">
        <v>921</v>
      </c>
    </row>
    <row r="5" spans="1:73" ht="18.75" customHeight="1" thickBot="1" x14ac:dyDescent="0.45">
      <c r="A5" s="1044" t="s">
        <v>213</v>
      </c>
      <c r="B5" s="1045"/>
      <c r="C5" s="1045"/>
      <c r="D5" s="1045"/>
      <c r="E5" s="1045"/>
      <c r="F5" s="1045"/>
      <c r="G5" s="1046"/>
      <c r="H5" s="1051" t="s">
        <v>858</v>
      </c>
      <c r="I5" s="1051"/>
      <c r="J5" s="1051"/>
      <c r="K5" s="1051"/>
      <c r="L5" s="1051"/>
      <c r="M5" s="1051"/>
      <c r="N5" s="1052"/>
      <c r="O5" s="1051" t="s">
        <v>859</v>
      </c>
      <c r="P5" s="1051"/>
      <c r="Q5" s="1051"/>
      <c r="R5" s="1051"/>
      <c r="S5" s="1051"/>
      <c r="T5" s="1051"/>
      <c r="U5" s="1051"/>
      <c r="V5" s="1053" t="s">
        <v>860</v>
      </c>
      <c r="W5" s="1051"/>
      <c r="X5" s="1051"/>
      <c r="Y5" s="1051"/>
      <c r="Z5" s="1051"/>
      <c r="AA5" s="1051"/>
      <c r="AB5" s="1052"/>
      <c r="AC5" s="1051" t="s">
        <v>861</v>
      </c>
      <c r="AD5" s="1051"/>
      <c r="AE5" s="1051"/>
      <c r="AF5" s="1051"/>
      <c r="AG5" s="1051"/>
      <c r="AH5" s="1051"/>
      <c r="AI5" s="1051"/>
      <c r="AJ5" s="1053" t="s">
        <v>862</v>
      </c>
      <c r="AK5" s="1051"/>
      <c r="AL5" s="1052"/>
      <c r="AM5" s="1069" t="s">
        <v>855</v>
      </c>
      <c r="AN5" s="1070"/>
      <c r="AO5" s="1071"/>
      <c r="AP5" s="1072" t="s">
        <v>214</v>
      </c>
      <c r="AQ5" s="1072"/>
      <c r="AR5" s="1072"/>
      <c r="AS5" s="1069"/>
      <c r="AT5" s="1069"/>
      <c r="AU5" s="1073" t="s">
        <v>215</v>
      </c>
      <c r="AV5" s="1073"/>
      <c r="AW5" s="1073"/>
      <c r="AX5" s="1069" t="s">
        <v>216</v>
      </c>
      <c r="AY5" s="1069"/>
      <c r="AZ5" s="1069"/>
      <c r="BA5" s="1069"/>
      <c r="BB5" s="1069"/>
      <c r="BC5" s="1062" t="s">
        <v>217</v>
      </c>
      <c r="BD5" s="1063"/>
      <c r="BE5" s="1063"/>
      <c r="BF5" s="1063"/>
      <c r="BG5" s="1063"/>
      <c r="BH5" s="1063"/>
      <c r="BI5" s="1063"/>
      <c r="BJ5" s="1063"/>
      <c r="BK5" s="1064"/>
      <c r="BL5" s="1062" t="s">
        <v>218</v>
      </c>
      <c r="BM5" s="1063"/>
      <c r="BN5" s="1063"/>
      <c r="BO5" s="1063"/>
      <c r="BP5" s="1063"/>
      <c r="BQ5" s="1063"/>
      <c r="BR5" s="1063"/>
      <c r="BS5" s="1063"/>
      <c r="BT5" s="1064"/>
    </row>
    <row r="6" spans="1:73" ht="18.75" customHeight="1" thickTop="1" x14ac:dyDescent="0.4">
      <c r="A6" s="1047"/>
      <c r="B6" s="1048"/>
      <c r="C6" s="1048"/>
      <c r="D6" s="1048"/>
      <c r="E6" s="1048"/>
      <c r="F6" s="1048"/>
      <c r="G6" s="1048"/>
      <c r="H6" s="1065" t="s">
        <v>219</v>
      </c>
      <c r="I6" s="1054" t="s">
        <v>220</v>
      </c>
      <c r="J6" s="1054" t="s">
        <v>221</v>
      </c>
      <c r="K6" s="1054" t="s">
        <v>222</v>
      </c>
      <c r="L6" s="1054" t="s">
        <v>223</v>
      </c>
      <c r="M6" s="1054" t="s">
        <v>224</v>
      </c>
      <c r="N6" s="1067" t="s">
        <v>225</v>
      </c>
      <c r="O6" s="1060" t="s">
        <v>226</v>
      </c>
      <c r="P6" s="1054" t="s">
        <v>227</v>
      </c>
      <c r="Q6" s="1054" t="s">
        <v>228</v>
      </c>
      <c r="R6" s="1054" t="s">
        <v>229</v>
      </c>
      <c r="S6" s="1054" t="s">
        <v>230</v>
      </c>
      <c r="T6" s="1054" t="s">
        <v>231</v>
      </c>
      <c r="U6" s="1056" t="s">
        <v>232</v>
      </c>
      <c r="V6" s="1058" t="s">
        <v>233</v>
      </c>
      <c r="W6" s="1054" t="s">
        <v>234</v>
      </c>
      <c r="X6" s="1054" t="s">
        <v>235</v>
      </c>
      <c r="Y6" s="1054" t="s">
        <v>236</v>
      </c>
      <c r="Z6" s="1054" t="s">
        <v>237</v>
      </c>
      <c r="AA6" s="1054" t="s">
        <v>238</v>
      </c>
      <c r="AB6" s="1067" t="s">
        <v>239</v>
      </c>
      <c r="AC6" s="1060" t="s">
        <v>240</v>
      </c>
      <c r="AD6" s="1054" t="s">
        <v>241</v>
      </c>
      <c r="AE6" s="1054" t="s">
        <v>242</v>
      </c>
      <c r="AF6" s="1054" t="s">
        <v>243</v>
      </c>
      <c r="AG6" s="1054" t="s">
        <v>244</v>
      </c>
      <c r="AH6" s="1054" t="s">
        <v>245</v>
      </c>
      <c r="AI6" s="1056" t="s">
        <v>246</v>
      </c>
      <c r="AJ6" s="1058" t="s">
        <v>247</v>
      </c>
      <c r="AK6" s="1054" t="s">
        <v>248</v>
      </c>
      <c r="AL6" s="1078" t="s">
        <v>249</v>
      </c>
      <c r="AM6" s="1072"/>
      <c r="AN6" s="1070"/>
      <c r="AO6" s="1071"/>
      <c r="AP6" s="1072"/>
      <c r="AQ6" s="1072"/>
      <c r="AR6" s="1072"/>
      <c r="AS6" s="1069"/>
      <c r="AT6" s="1069"/>
      <c r="AU6" s="1074"/>
      <c r="AV6" s="1074"/>
      <c r="AW6" s="1074"/>
      <c r="AX6" s="1069"/>
      <c r="AY6" s="1069"/>
      <c r="AZ6" s="1069"/>
      <c r="BA6" s="1069"/>
      <c r="BB6" s="1069"/>
      <c r="BC6" s="1075" t="str">
        <f>AE42</f>
        <v>Ａ</v>
      </c>
      <c r="BD6" s="1040" t="str">
        <f>AE44</f>
        <v>Ｂ</v>
      </c>
      <c r="BE6" s="1037" t="str">
        <f>AE46</f>
        <v>C</v>
      </c>
      <c r="BF6" s="1040" t="str">
        <f>AM42</f>
        <v>D</v>
      </c>
      <c r="BG6" s="1040" t="str">
        <f>AM44</f>
        <v>E</v>
      </c>
      <c r="BH6" s="1040" t="str">
        <f>AM46</f>
        <v>F</v>
      </c>
      <c r="BI6" s="1040" t="str">
        <f>AU42</f>
        <v>G</v>
      </c>
      <c r="BJ6" s="1040" t="str">
        <f>AU44</f>
        <v>H</v>
      </c>
      <c r="BK6" s="1080" t="str">
        <f>AU46</f>
        <v>I</v>
      </c>
      <c r="BL6" s="1075" t="str">
        <f t="shared" ref="BL6:BT6" si="0">BC6</f>
        <v>Ａ</v>
      </c>
      <c r="BM6" s="1040" t="str">
        <f t="shared" si="0"/>
        <v>Ｂ</v>
      </c>
      <c r="BN6" s="1040" t="str">
        <f t="shared" si="0"/>
        <v>C</v>
      </c>
      <c r="BO6" s="1040" t="str">
        <f t="shared" si="0"/>
        <v>D</v>
      </c>
      <c r="BP6" s="1040" t="str">
        <f t="shared" si="0"/>
        <v>E</v>
      </c>
      <c r="BQ6" s="1040" t="str">
        <f t="shared" si="0"/>
        <v>F</v>
      </c>
      <c r="BR6" s="1040" t="str">
        <f t="shared" si="0"/>
        <v>G</v>
      </c>
      <c r="BS6" s="1040" t="str">
        <f t="shared" si="0"/>
        <v>H</v>
      </c>
      <c r="BT6" s="1080" t="str">
        <f t="shared" si="0"/>
        <v>I</v>
      </c>
      <c r="BU6" s="155" t="str">
        <f>AE42</f>
        <v>Ａ</v>
      </c>
    </row>
    <row r="7" spans="1:73" ht="18.75" customHeight="1" x14ac:dyDescent="0.4">
      <c r="A7" s="1047"/>
      <c r="B7" s="1048"/>
      <c r="C7" s="1048"/>
      <c r="D7" s="1048"/>
      <c r="E7" s="1048"/>
      <c r="F7" s="1048"/>
      <c r="G7" s="1048"/>
      <c r="H7" s="1066"/>
      <c r="I7" s="1055"/>
      <c r="J7" s="1055"/>
      <c r="K7" s="1055"/>
      <c r="L7" s="1055"/>
      <c r="M7" s="1055"/>
      <c r="N7" s="1068"/>
      <c r="O7" s="1061"/>
      <c r="P7" s="1055"/>
      <c r="Q7" s="1055"/>
      <c r="R7" s="1055"/>
      <c r="S7" s="1055"/>
      <c r="T7" s="1055"/>
      <c r="U7" s="1057"/>
      <c r="V7" s="1059"/>
      <c r="W7" s="1055"/>
      <c r="X7" s="1055"/>
      <c r="Y7" s="1055"/>
      <c r="Z7" s="1055"/>
      <c r="AA7" s="1055"/>
      <c r="AB7" s="1068"/>
      <c r="AC7" s="1061"/>
      <c r="AD7" s="1055"/>
      <c r="AE7" s="1055"/>
      <c r="AF7" s="1055"/>
      <c r="AG7" s="1055"/>
      <c r="AH7" s="1055"/>
      <c r="AI7" s="1057"/>
      <c r="AJ7" s="1059"/>
      <c r="AK7" s="1055"/>
      <c r="AL7" s="1079"/>
      <c r="AM7" s="1072"/>
      <c r="AN7" s="1070"/>
      <c r="AO7" s="1071"/>
      <c r="AP7" s="1072"/>
      <c r="AQ7" s="1072"/>
      <c r="AR7" s="1072"/>
      <c r="AS7" s="1069"/>
      <c r="AT7" s="1069"/>
      <c r="AU7" s="1083" t="s">
        <v>250</v>
      </c>
      <c r="AV7" s="1084"/>
      <c r="AW7" s="1085"/>
      <c r="AX7" s="1069"/>
      <c r="AY7" s="1069"/>
      <c r="AZ7" s="1069"/>
      <c r="BA7" s="1069"/>
      <c r="BB7" s="1069"/>
      <c r="BC7" s="1076"/>
      <c r="BD7" s="1041"/>
      <c r="BE7" s="1038"/>
      <c r="BF7" s="1041"/>
      <c r="BG7" s="1041"/>
      <c r="BH7" s="1041"/>
      <c r="BI7" s="1041"/>
      <c r="BJ7" s="1041"/>
      <c r="BK7" s="1081"/>
      <c r="BL7" s="1076"/>
      <c r="BM7" s="1041"/>
      <c r="BN7" s="1041"/>
      <c r="BO7" s="1041"/>
      <c r="BP7" s="1041"/>
      <c r="BQ7" s="1041"/>
      <c r="BR7" s="1041"/>
      <c r="BS7" s="1041"/>
      <c r="BT7" s="1081"/>
      <c r="BU7" s="155" t="str">
        <f>AE44</f>
        <v>Ｂ</v>
      </c>
    </row>
    <row r="8" spans="1:73" ht="18.75" customHeight="1" x14ac:dyDescent="0.4">
      <c r="A8" s="1049"/>
      <c r="B8" s="1050"/>
      <c r="C8" s="1050"/>
      <c r="D8" s="1050"/>
      <c r="E8" s="1050"/>
      <c r="F8" s="1050"/>
      <c r="G8" s="1050"/>
      <c r="H8" s="164"/>
      <c r="I8" s="165"/>
      <c r="J8" s="165"/>
      <c r="K8" s="165"/>
      <c r="L8" s="165"/>
      <c r="M8" s="165"/>
      <c r="N8" s="166"/>
      <c r="O8" s="167"/>
      <c r="P8" s="165"/>
      <c r="Q8" s="165"/>
      <c r="R8" s="165"/>
      <c r="S8" s="165"/>
      <c r="T8" s="165"/>
      <c r="U8" s="168"/>
      <c r="V8" s="169"/>
      <c r="W8" s="165"/>
      <c r="X8" s="165"/>
      <c r="Y8" s="165"/>
      <c r="Z8" s="165"/>
      <c r="AA8" s="165"/>
      <c r="AB8" s="166"/>
      <c r="AC8" s="167"/>
      <c r="AD8" s="165"/>
      <c r="AE8" s="165"/>
      <c r="AF8" s="165"/>
      <c r="AG8" s="165"/>
      <c r="AH8" s="165"/>
      <c r="AI8" s="168"/>
      <c r="AJ8" s="169"/>
      <c r="AK8" s="170"/>
      <c r="AL8" s="171"/>
      <c r="AM8" s="1072"/>
      <c r="AN8" s="1070"/>
      <c r="AO8" s="1071"/>
      <c r="AP8" s="1072"/>
      <c r="AQ8" s="1072"/>
      <c r="AR8" s="1072"/>
      <c r="AS8" s="1069"/>
      <c r="AT8" s="1069"/>
      <c r="AU8" s="1086"/>
      <c r="AV8" s="1087"/>
      <c r="AW8" s="1088"/>
      <c r="AX8" s="1069"/>
      <c r="AY8" s="1069"/>
      <c r="AZ8" s="1069"/>
      <c r="BA8" s="1069"/>
      <c r="BB8" s="1069"/>
      <c r="BC8" s="1077"/>
      <c r="BD8" s="1042"/>
      <c r="BE8" s="1039"/>
      <c r="BF8" s="1042"/>
      <c r="BG8" s="1042"/>
      <c r="BH8" s="1042"/>
      <c r="BI8" s="1042"/>
      <c r="BJ8" s="1042"/>
      <c r="BK8" s="1082"/>
      <c r="BL8" s="1077"/>
      <c r="BM8" s="1042"/>
      <c r="BN8" s="1042"/>
      <c r="BO8" s="1042"/>
      <c r="BP8" s="1042"/>
      <c r="BQ8" s="1042"/>
      <c r="BR8" s="1042"/>
      <c r="BS8" s="1042"/>
      <c r="BT8" s="1082"/>
      <c r="BU8" s="155" t="str">
        <f>AE46</f>
        <v>C</v>
      </c>
    </row>
    <row r="9" spans="1:73" ht="18.75" customHeight="1" x14ac:dyDescent="0.4">
      <c r="A9" s="1089" t="s">
        <v>131</v>
      </c>
      <c r="B9" s="1090"/>
      <c r="C9" s="1093"/>
      <c r="D9" s="1094"/>
      <c r="E9" s="1094"/>
      <c r="F9" s="1094"/>
      <c r="G9" s="1094"/>
      <c r="H9" s="1097"/>
      <c r="I9" s="1100"/>
      <c r="J9" s="1100"/>
      <c r="K9" s="1100"/>
      <c r="L9" s="1100"/>
      <c r="M9" s="1100"/>
      <c r="N9" s="1103"/>
      <c r="O9" s="1106"/>
      <c r="P9" s="1100"/>
      <c r="Q9" s="1100"/>
      <c r="R9" s="1100"/>
      <c r="S9" s="1100"/>
      <c r="T9" s="1100"/>
      <c r="U9" s="1103"/>
      <c r="V9" s="1106"/>
      <c r="W9" s="1100"/>
      <c r="X9" s="1100"/>
      <c r="Y9" s="1100"/>
      <c r="Z9" s="1100"/>
      <c r="AA9" s="1100"/>
      <c r="AB9" s="1103"/>
      <c r="AC9" s="1106"/>
      <c r="AD9" s="1100"/>
      <c r="AE9" s="1100"/>
      <c r="AF9" s="1100"/>
      <c r="AG9" s="1100"/>
      <c r="AH9" s="1100"/>
      <c r="AI9" s="1103"/>
      <c r="AJ9" s="1106"/>
      <c r="AK9" s="1100"/>
      <c r="AL9" s="1115"/>
      <c r="AM9" s="1118">
        <f>SUM(BL9:BT10)</f>
        <v>0</v>
      </c>
      <c r="AN9" s="1119"/>
      <c r="AO9" s="1120"/>
      <c r="AP9" s="1127"/>
      <c r="AQ9" s="1128"/>
      <c r="AR9" s="1128"/>
      <c r="AS9" s="1128"/>
      <c r="AT9" s="1129"/>
      <c r="AU9" s="1136" t="s">
        <v>251</v>
      </c>
      <c r="AV9" s="1137"/>
      <c r="AW9" s="1138"/>
      <c r="AX9" s="1142"/>
      <c r="AY9" s="1143"/>
      <c r="AZ9" s="1143"/>
      <c r="BA9" s="1143"/>
      <c r="BB9" s="1144"/>
      <c r="BC9" s="1109">
        <f t="shared" ref="BC9:BK9" si="1">COUNTIF($H9:$AL10,BC$6)</f>
        <v>0</v>
      </c>
      <c r="BD9" s="1112">
        <f t="shared" si="1"/>
        <v>0</v>
      </c>
      <c r="BE9" s="1112">
        <f t="shared" si="1"/>
        <v>0</v>
      </c>
      <c r="BF9" s="1112">
        <f t="shared" si="1"/>
        <v>0</v>
      </c>
      <c r="BG9" s="1112">
        <f t="shared" si="1"/>
        <v>0</v>
      </c>
      <c r="BH9" s="1112">
        <f t="shared" si="1"/>
        <v>0</v>
      </c>
      <c r="BI9" s="1112">
        <f t="shared" si="1"/>
        <v>0</v>
      </c>
      <c r="BJ9" s="1112">
        <f t="shared" si="1"/>
        <v>0</v>
      </c>
      <c r="BK9" s="1151">
        <f t="shared" si="1"/>
        <v>0</v>
      </c>
      <c r="BL9" s="1109">
        <f t="shared" ref="BL9:BT9" si="2">BC9*BC$42*24</f>
        <v>0</v>
      </c>
      <c r="BM9" s="1112">
        <f t="shared" si="2"/>
        <v>0</v>
      </c>
      <c r="BN9" s="1112">
        <f t="shared" si="2"/>
        <v>0</v>
      </c>
      <c r="BO9" s="1112">
        <f t="shared" si="2"/>
        <v>0</v>
      </c>
      <c r="BP9" s="1112">
        <f t="shared" si="2"/>
        <v>0</v>
      </c>
      <c r="BQ9" s="1112">
        <f t="shared" si="2"/>
        <v>0</v>
      </c>
      <c r="BR9" s="1112">
        <f t="shared" si="2"/>
        <v>0</v>
      </c>
      <c r="BS9" s="1112">
        <f t="shared" si="2"/>
        <v>0</v>
      </c>
      <c r="BT9" s="1151">
        <f t="shared" si="2"/>
        <v>0</v>
      </c>
      <c r="BU9" s="155" t="str">
        <f>AM42</f>
        <v>D</v>
      </c>
    </row>
    <row r="10" spans="1:73" ht="18.75" customHeight="1" x14ac:dyDescent="0.4">
      <c r="A10" s="1091"/>
      <c r="B10" s="1092"/>
      <c r="C10" s="1095"/>
      <c r="D10" s="1096"/>
      <c r="E10" s="1096"/>
      <c r="F10" s="1096"/>
      <c r="G10" s="1096"/>
      <c r="H10" s="1098"/>
      <c r="I10" s="1101"/>
      <c r="J10" s="1101"/>
      <c r="K10" s="1101"/>
      <c r="L10" s="1101"/>
      <c r="M10" s="1101"/>
      <c r="N10" s="1104"/>
      <c r="O10" s="1107"/>
      <c r="P10" s="1101"/>
      <c r="Q10" s="1101"/>
      <c r="R10" s="1101"/>
      <c r="S10" s="1101"/>
      <c r="T10" s="1101"/>
      <c r="U10" s="1104"/>
      <c r="V10" s="1107"/>
      <c r="W10" s="1101"/>
      <c r="X10" s="1101"/>
      <c r="Y10" s="1101"/>
      <c r="Z10" s="1101"/>
      <c r="AA10" s="1101"/>
      <c r="AB10" s="1104"/>
      <c r="AC10" s="1107"/>
      <c r="AD10" s="1101"/>
      <c r="AE10" s="1101"/>
      <c r="AF10" s="1101"/>
      <c r="AG10" s="1101"/>
      <c r="AH10" s="1101"/>
      <c r="AI10" s="1104"/>
      <c r="AJ10" s="1107"/>
      <c r="AK10" s="1101"/>
      <c r="AL10" s="1116"/>
      <c r="AM10" s="1121"/>
      <c r="AN10" s="1122"/>
      <c r="AO10" s="1123"/>
      <c r="AP10" s="1130"/>
      <c r="AQ10" s="1131"/>
      <c r="AR10" s="1131"/>
      <c r="AS10" s="1131"/>
      <c r="AT10" s="1132"/>
      <c r="AU10" s="1139"/>
      <c r="AV10" s="1140"/>
      <c r="AW10" s="1141"/>
      <c r="AX10" s="1145"/>
      <c r="AY10" s="1146"/>
      <c r="AZ10" s="1146"/>
      <c r="BA10" s="1146"/>
      <c r="BB10" s="1147"/>
      <c r="BC10" s="1110"/>
      <c r="BD10" s="1113"/>
      <c r="BE10" s="1113"/>
      <c r="BF10" s="1113"/>
      <c r="BG10" s="1113"/>
      <c r="BH10" s="1113"/>
      <c r="BI10" s="1113"/>
      <c r="BJ10" s="1113"/>
      <c r="BK10" s="1152"/>
      <c r="BL10" s="1110"/>
      <c r="BM10" s="1113"/>
      <c r="BN10" s="1113"/>
      <c r="BO10" s="1113"/>
      <c r="BP10" s="1113"/>
      <c r="BQ10" s="1113"/>
      <c r="BR10" s="1113"/>
      <c r="BS10" s="1113"/>
      <c r="BT10" s="1152"/>
      <c r="BU10" s="155" t="str">
        <f>AM44</f>
        <v>E</v>
      </c>
    </row>
    <row r="11" spans="1:73" ht="18.75" customHeight="1" x14ac:dyDescent="0.4">
      <c r="A11" s="1154" t="s">
        <v>142</v>
      </c>
      <c r="B11" s="1155"/>
      <c r="C11" s="1158"/>
      <c r="D11" s="1159"/>
      <c r="E11" s="1159"/>
      <c r="F11" s="1159"/>
      <c r="G11" s="1159"/>
      <c r="H11" s="1098"/>
      <c r="I11" s="1101"/>
      <c r="J11" s="1101"/>
      <c r="K11" s="1101"/>
      <c r="L11" s="1101"/>
      <c r="M11" s="1101"/>
      <c r="N11" s="1104"/>
      <c r="O11" s="1107"/>
      <c r="P11" s="1101"/>
      <c r="Q11" s="1101"/>
      <c r="R11" s="1101"/>
      <c r="S11" s="1101"/>
      <c r="T11" s="1101"/>
      <c r="U11" s="1104"/>
      <c r="V11" s="1107"/>
      <c r="W11" s="1101"/>
      <c r="X11" s="1101"/>
      <c r="Y11" s="1101"/>
      <c r="Z11" s="1101"/>
      <c r="AA11" s="1101"/>
      <c r="AB11" s="1104"/>
      <c r="AC11" s="1107"/>
      <c r="AD11" s="1101"/>
      <c r="AE11" s="1101"/>
      <c r="AF11" s="1101"/>
      <c r="AG11" s="1101"/>
      <c r="AH11" s="1101"/>
      <c r="AI11" s="1104"/>
      <c r="AJ11" s="1107"/>
      <c r="AK11" s="1101"/>
      <c r="AL11" s="1116"/>
      <c r="AM11" s="1121"/>
      <c r="AN11" s="1122"/>
      <c r="AO11" s="1123"/>
      <c r="AP11" s="1130"/>
      <c r="AQ11" s="1131"/>
      <c r="AR11" s="1131"/>
      <c r="AS11" s="1131"/>
      <c r="AT11" s="1132"/>
      <c r="AU11" s="1162"/>
      <c r="AV11" s="1163"/>
      <c r="AW11" s="172" t="s">
        <v>15</v>
      </c>
      <c r="AX11" s="1145"/>
      <c r="AY11" s="1146"/>
      <c r="AZ11" s="1146"/>
      <c r="BA11" s="1146"/>
      <c r="BB11" s="1147"/>
      <c r="BC11" s="1110"/>
      <c r="BD11" s="1113"/>
      <c r="BE11" s="1113"/>
      <c r="BF11" s="1113"/>
      <c r="BG11" s="1113"/>
      <c r="BH11" s="1113"/>
      <c r="BI11" s="1113"/>
      <c r="BJ11" s="1113"/>
      <c r="BK11" s="1152"/>
      <c r="BL11" s="1110"/>
      <c r="BM11" s="1113"/>
      <c r="BN11" s="1113"/>
      <c r="BO11" s="1113"/>
      <c r="BP11" s="1113"/>
      <c r="BQ11" s="1113"/>
      <c r="BR11" s="1113"/>
      <c r="BS11" s="1113"/>
      <c r="BT11" s="1152"/>
      <c r="BU11" s="155" t="str">
        <f>AM46</f>
        <v>F</v>
      </c>
    </row>
    <row r="12" spans="1:73" ht="18.75" customHeight="1" x14ac:dyDescent="0.4">
      <c r="A12" s="1156"/>
      <c r="B12" s="1157"/>
      <c r="C12" s="1160"/>
      <c r="D12" s="1161"/>
      <c r="E12" s="1161"/>
      <c r="F12" s="1161"/>
      <c r="G12" s="1161"/>
      <c r="H12" s="1099"/>
      <c r="I12" s="1102"/>
      <c r="J12" s="1102"/>
      <c r="K12" s="1102"/>
      <c r="L12" s="1102"/>
      <c r="M12" s="1102"/>
      <c r="N12" s="1105"/>
      <c r="O12" s="1108"/>
      <c r="P12" s="1102"/>
      <c r="Q12" s="1102"/>
      <c r="R12" s="1102"/>
      <c r="S12" s="1102"/>
      <c r="T12" s="1102"/>
      <c r="U12" s="1105"/>
      <c r="V12" s="1108"/>
      <c r="W12" s="1102"/>
      <c r="X12" s="1102"/>
      <c r="Y12" s="1102"/>
      <c r="Z12" s="1102"/>
      <c r="AA12" s="1102"/>
      <c r="AB12" s="1105"/>
      <c r="AC12" s="1108"/>
      <c r="AD12" s="1102"/>
      <c r="AE12" s="1102"/>
      <c r="AF12" s="1102"/>
      <c r="AG12" s="1102"/>
      <c r="AH12" s="1102"/>
      <c r="AI12" s="1105"/>
      <c r="AJ12" s="1108"/>
      <c r="AK12" s="1102"/>
      <c r="AL12" s="1117"/>
      <c r="AM12" s="1124"/>
      <c r="AN12" s="1125"/>
      <c r="AO12" s="1126"/>
      <c r="AP12" s="1133"/>
      <c r="AQ12" s="1134"/>
      <c r="AR12" s="1134"/>
      <c r="AS12" s="1134"/>
      <c r="AT12" s="1135"/>
      <c r="AU12" s="1164"/>
      <c r="AV12" s="1165"/>
      <c r="AW12" s="173" t="s">
        <v>252</v>
      </c>
      <c r="AX12" s="1148"/>
      <c r="AY12" s="1149"/>
      <c r="AZ12" s="1149"/>
      <c r="BA12" s="1149"/>
      <c r="BB12" s="1150"/>
      <c r="BC12" s="1111"/>
      <c r="BD12" s="1114"/>
      <c r="BE12" s="1114"/>
      <c r="BF12" s="1114"/>
      <c r="BG12" s="1114"/>
      <c r="BH12" s="1114"/>
      <c r="BI12" s="1114"/>
      <c r="BJ12" s="1114"/>
      <c r="BK12" s="1153"/>
      <c r="BL12" s="1111"/>
      <c r="BM12" s="1114"/>
      <c r="BN12" s="1114"/>
      <c r="BO12" s="1114"/>
      <c r="BP12" s="1114"/>
      <c r="BQ12" s="1114"/>
      <c r="BR12" s="1114"/>
      <c r="BS12" s="1114"/>
      <c r="BT12" s="1153"/>
      <c r="BU12" s="155" t="str">
        <f>AU42</f>
        <v>G</v>
      </c>
    </row>
    <row r="13" spans="1:73" ht="18.75" customHeight="1" x14ac:dyDescent="0.4">
      <c r="A13" s="1089" t="s">
        <v>131</v>
      </c>
      <c r="B13" s="1090"/>
      <c r="C13" s="1093"/>
      <c r="D13" s="1094"/>
      <c r="E13" s="1094"/>
      <c r="F13" s="1094"/>
      <c r="G13" s="1094"/>
      <c r="H13" s="1097"/>
      <c r="I13" s="1100"/>
      <c r="J13" s="1100"/>
      <c r="K13" s="1100"/>
      <c r="L13" s="1100"/>
      <c r="M13" s="1100"/>
      <c r="N13" s="1103"/>
      <c r="O13" s="1106"/>
      <c r="P13" s="1100"/>
      <c r="Q13" s="1100"/>
      <c r="R13" s="1100"/>
      <c r="S13" s="1100"/>
      <c r="T13" s="1100"/>
      <c r="U13" s="1103"/>
      <c r="V13" s="1106"/>
      <c r="W13" s="1100"/>
      <c r="X13" s="1100"/>
      <c r="Y13" s="1100"/>
      <c r="Z13" s="1100"/>
      <c r="AA13" s="1100"/>
      <c r="AB13" s="1103"/>
      <c r="AC13" s="1106"/>
      <c r="AD13" s="1100"/>
      <c r="AE13" s="1100"/>
      <c r="AF13" s="1100"/>
      <c r="AG13" s="1100"/>
      <c r="AH13" s="1100"/>
      <c r="AI13" s="1103"/>
      <c r="AJ13" s="1106"/>
      <c r="AK13" s="1100"/>
      <c r="AL13" s="1115"/>
      <c r="AM13" s="1118">
        <f>SUM(BL13:BT14)</f>
        <v>0</v>
      </c>
      <c r="AN13" s="1119"/>
      <c r="AO13" s="1120"/>
      <c r="AP13" s="1127"/>
      <c r="AQ13" s="1128"/>
      <c r="AR13" s="1128"/>
      <c r="AS13" s="1128"/>
      <c r="AT13" s="1129"/>
      <c r="AU13" s="1136" t="s">
        <v>251</v>
      </c>
      <c r="AV13" s="1137"/>
      <c r="AW13" s="1138"/>
      <c r="AX13" s="1142"/>
      <c r="AY13" s="1143"/>
      <c r="AZ13" s="1143"/>
      <c r="BA13" s="1143"/>
      <c r="BB13" s="1144"/>
      <c r="BC13" s="1109">
        <f t="shared" ref="BC13:BK13" si="3">COUNTIF($H13:$AL14,BC$6)</f>
        <v>0</v>
      </c>
      <c r="BD13" s="1112">
        <f t="shared" si="3"/>
        <v>0</v>
      </c>
      <c r="BE13" s="1112">
        <f t="shared" si="3"/>
        <v>0</v>
      </c>
      <c r="BF13" s="1112">
        <f t="shared" si="3"/>
        <v>0</v>
      </c>
      <c r="BG13" s="1112">
        <f t="shared" si="3"/>
        <v>0</v>
      </c>
      <c r="BH13" s="1112">
        <f t="shared" si="3"/>
        <v>0</v>
      </c>
      <c r="BI13" s="1112">
        <f t="shared" si="3"/>
        <v>0</v>
      </c>
      <c r="BJ13" s="1112">
        <f t="shared" si="3"/>
        <v>0</v>
      </c>
      <c r="BK13" s="1151">
        <f t="shared" si="3"/>
        <v>0</v>
      </c>
      <c r="BL13" s="1109">
        <f t="shared" ref="BL13:BT13" si="4">BC13*BC$42*24</f>
        <v>0</v>
      </c>
      <c r="BM13" s="1112">
        <f t="shared" si="4"/>
        <v>0</v>
      </c>
      <c r="BN13" s="1112">
        <f t="shared" si="4"/>
        <v>0</v>
      </c>
      <c r="BO13" s="1112">
        <f t="shared" si="4"/>
        <v>0</v>
      </c>
      <c r="BP13" s="1112">
        <f t="shared" si="4"/>
        <v>0</v>
      </c>
      <c r="BQ13" s="1112">
        <f t="shared" si="4"/>
        <v>0</v>
      </c>
      <c r="BR13" s="1112">
        <f t="shared" si="4"/>
        <v>0</v>
      </c>
      <c r="BS13" s="1112">
        <f t="shared" si="4"/>
        <v>0</v>
      </c>
      <c r="BT13" s="1151">
        <f t="shared" si="4"/>
        <v>0</v>
      </c>
      <c r="BU13" s="155" t="str">
        <f>AU44</f>
        <v>H</v>
      </c>
    </row>
    <row r="14" spans="1:73" ht="18.75" customHeight="1" x14ac:dyDescent="0.4">
      <c r="A14" s="1091"/>
      <c r="B14" s="1092"/>
      <c r="C14" s="1095"/>
      <c r="D14" s="1096"/>
      <c r="E14" s="1096"/>
      <c r="F14" s="1096"/>
      <c r="G14" s="1096"/>
      <c r="H14" s="1098"/>
      <c r="I14" s="1101"/>
      <c r="J14" s="1101"/>
      <c r="K14" s="1101"/>
      <c r="L14" s="1101"/>
      <c r="M14" s="1101"/>
      <c r="N14" s="1104"/>
      <c r="O14" s="1107"/>
      <c r="P14" s="1101"/>
      <c r="Q14" s="1101"/>
      <c r="R14" s="1101"/>
      <c r="S14" s="1101"/>
      <c r="T14" s="1101"/>
      <c r="U14" s="1104"/>
      <c r="V14" s="1107"/>
      <c r="W14" s="1101"/>
      <c r="X14" s="1101"/>
      <c r="Y14" s="1101"/>
      <c r="Z14" s="1101"/>
      <c r="AA14" s="1101"/>
      <c r="AB14" s="1104"/>
      <c r="AC14" s="1107"/>
      <c r="AD14" s="1101"/>
      <c r="AE14" s="1101"/>
      <c r="AF14" s="1101"/>
      <c r="AG14" s="1101"/>
      <c r="AH14" s="1101"/>
      <c r="AI14" s="1104"/>
      <c r="AJ14" s="1107"/>
      <c r="AK14" s="1101"/>
      <c r="AL14" s="1116"/>
      <c r="AM14" s="1121"/>
      <c r="AN14" s="1122"/>
      <c r="AO14" s="1123"/>
      <c r="AP14" s="1130"/>
      <c r="AQ14" s="1131"/>
      <c r="AR14" s="1131"/>
      <c r="AS14" s="1131"/>
      <c r="AT14" s="1132"/>
      <c r="AU14" s="1139"/>
      <c r="AV14" s="1140"/>
      <c r="AW14" s="1141"/>
      <c r="AX14" s="1145"/>
      <c r="AY14" s="1146"/>
      <c r="AZ14" s="1146"/>
      <c r="BA14" s="1146"/>
      <c r="BB14" s="1147"/>
      <c r="BC14" s="1110"/>
      <c r="BD14" s="1113"/>
      <c r="BE14" s="1113"/>
      <c r="BF14" s="1113"/>
      <c r="BG14" s="1113"/>
      <c r="BH14" s="1113"/>
      <c r="BI14" s="1113"/>
      <c r="BJ14" s="1113"/>
      <c r="BK14" s="1152"/>
      <c r="BL14" s="1110"/>
      <c r="BM14" s="1113"/>
      <c r="BN14" s="1113"/>
      <c r="BO14" s="1113"/>
      <c r="BP14" s="1113"/>
      <c r="BQ14" s="1113"/>
      <c r="BR14" s="1113"/>
      <c r="BS14" s="1113"/>
      <c r="BT14" s="1152"/>
      <c r="BU14" s="155" t="str">
        <f>AU46</f>
        <v>I</v>
      </c>
    </row>
    <row r="15" spans="1:73" ht="18.75" customHeight="1" x14ac:dyDescent="0.4">
      <c r="A15" s="1166" t="s">
        <v>142</v>
      </c>
      <c r="B15" s="1167"/>
      <c r="C15" s="1158"/>
      <c r="D15" s="1159"/>
      <c r="E15" s="1159"/>
      <c r="F15" s="1159"/>
      <c r="G15" s="1159"/>
      <c r="H15" s="1098"/>
      <c r="I15" s="1101"/>
      <c r="J15" s="1101"/>
      <c r="K15" s="1101"/>
      <c r="L15" s="1101"/>
      <c r="M15" s="1101"/>
      <c r="N15" s="1104"/>
      <c r="O15" s="1107"/>
      <c r="P15" s="1101"/>
      <c r="Q15" s="1101"/>
      <c r="R15" s="1101"/>
      <c r="S15" s="1101"/>
      <c r="T15" s="1101"/>
      <c r="U15" s="1104"/>
      <c r="V15" s="1107"/>
      <c r="W15" s="1101"/>
      <c r="X15" s="1101"/>
      <c r="Y15" s="1101"/>
      <c r="Z15" s="1101"/>
      <c r="AA15" s="1101"/>
      <c r="AB15" s="1104"/>
      <c r="AC15" s="1107"/>
      <c r="AD15" s="1101"/>
      <c r="AE15" s="1101"/>
      <c r="AF15" s="1101"/>
      <c r="AG15" s="1101"/>
      <c r="AH15" s="1101"/>
      <c r="AI15" s="1104"/>
      <c r="AJ15" s="1107"/>
      <c r="AK15" s="1101"/>
      <c r="AL15" s="1116"/>
      <c r="AM15" s="1121"/>
      <c r="AN15" s="1122"/>
      <c r="AO15" s="1123"/>
      <c r="AP15" s="1130"/>
      <c r="AQ15" s="1131"/>
      <c r="AR15" s="1131"/>
      <c r="AS15" s="1131"/>
      <c r="AT15" s="1132"/>
      <c r="AU15" s="1162"/>
      <c r="AV15" s="1163"/>
      <c r="AW15" s="172" t="s">
        <v>15</v>
      </c>
      <c r="AX15" s="1145"/>
      <c r="AY15" s="1146"/>
      <c r="AZ15" s="1146"/>
      <c r="BA15" s="1146"/>
      <c r="BB15" s="1147"/>
      <c r="BC15" s="1110"/>
      <c r="BD15" s="1113"/>
      <c r="BE15" s="1113"/>
      <c r="BF15" s="1113"/>
      <c r="BG15" s="1113"/>
      <c r="BH15" s="1113"/>
      <c r="BI15" s="1113"/>
      <c r="BJ15" s="1113"/>
      <c r="BK15" s="1152"/>
      <c r="BL15" s="1110"/>
      <c r="BM15" s="1113"/>
      <c r="BN15" s="1113"/>
      <c r="BO15" s="1113"/>
      <c r="BP15" s="1113"/>
      <c r="BQ15" s="1113"/>
      <c r="BR15" s="1113"/>
      <c r="BS15" s="1113"/>
      <c r="BT15" s="1152"/>
    </row>
    <row r="16" spans="1:73" ht="18.75" customHeight="1" x14ac:dyDescent="0.4">
      <c r="A16" s="1156"/>
      <c r="B16" s="1157"/>
      <c r="C16" s="1160"/>
      <c r="D16" s="1161"/>
      <c r="E16" s="1161"/>
      <c r="F16" s="1161"/>
      <c r="G16" s="1161"/>
      <c r="H16" s="1099"/>
      <c r="I16" s="1102"/>
      <c r="J16" s="1102"/>
      <c r="K16" s="1102"/>
      <c r="L16" s="1102"/>
      <c r="M16" s="1102"/>
      <c r="N16" s="1105"/>
      <c r="O16" s="1108"/>
      <c r="P16" s="1102"/>
      <c r="Q16" s="1102"/>
      <c r="R16" s="1102"/>
      <c r="S16" s="1102"/>
      <c r="T16" s="1102"/>
      <c r="U16" s="1105"/>
      <c r="V16" s="1108"/>
      <c r="W16" s="1102"/>
      <c r="X16" s="1102"/>
      <c r="Y16" s="1102"/>
      <c r="Z16" s="1102"/>
      <c r="AA16" s="1102"/>
      <c r="AB16" s="1105"/>
      <c r="AC16" s="1108"/>
      <c r="AD16" s="1102"/>
      <c r="AE16" s="1102"/>
      <c r="AF16" s="1102"/>
      <c r="AG16" s="1102"/>
      <c r="AH16" s="1102"/>
      <c r="AI16" s="1105"/>
      <c r="AJ16" s="1108"/>
      <c r="AK16" s="1102"/>
      <c r="AL16" s="1117"/>
      <c r="AM16" s="1124"/>
      <c r="AN16" s="1125"/>
      <c r="AO16" s="1126"/>
      <c r="AP16" s="1133"/>
      <c r="AQ16" s="1134"/>
      <c r="AR16" s="1134"/>
      <c r="AS16" s="1134"/>
      <c r="AT16" s="1135"/>
      <c r="AU16" s="1164"/>
      <c r="AV16" s="1165"/>
      <c r="AW16" s="173" t="s">
        <v>252</v>
      </c>
      <c r="AX16" s="1148"/>
      <c r="AY16" s="1149"/>
      <c r="AZ16" s="1149"/>
      <c r="BA16" s="1149"/>
      <c r="BB16" s="1150"/>
      <c r="BC16" s="1111"/>
      <c r="BD16" s="1114"/>
      <c r="BE16" s="1114"/>
      <c r="BF16" s="1114"/>
      <c r="BG16" s="1114"/>
      <c r="BH16" s="1114"/>
      <c r="BI16" s="1114"/>
      <c r="BJ16" s="1114"/>
      <c r="BK16" s="1153"/>
      <c r="BL16" s="1111"/>
      <c r="BM16" s="1114"/>
      <c r="BN16" s="1114"/>
      <c r="BO16" s="1114"/>
      <c r="BP16" s="1114"/>
      <c r="BQ16" s="1114"/>
      <c r="BR16" s="1114"/>
      <c r="BS16" s="1114"/>
      <c r="BT16" s="1153"/>
    </row>
    <row r="17" spans="1:73" ht="18.75" customHeight="1" x14ac:dyDescent="0.4">
      <c r="A17" s="1089" t="s">
        <v>131</v>
      </c>
      <c r="B17" s="1090"/>
      <c r="C17" s="1093"/>
      <c r="D17" s="1094"/>
      <c r="E17" s="1094"/>
      <c r="F17" s="1094"/>
      <c r="G17" s="1094"/>
      <c r="H17" s="1097"/>
      <c r="I17" s="1100"/>
      <c r="J17" s="1100"/>
      <c r="K17" s="1100"/>
      <c r="L17" s="1100"/>
      <c r="M17" s="1100"/>
      <c r="N17" s="1103"/>
      <c r="O17" s="1106"/>
      <c r="P17" s="1100"/>
      <c r="Q17" s="1100"/>
      <c r="R17" s="1100"/>
      <c r="S17" s="1100"/>
      <c r="T17" s="1100"/>
      <c r="U17" s="1103"/>
      <c r="V17" s="1106"/>
      <c r="W17" s="1100"/>
      <c r="X17" s="1100"/>
      <c r="Y17" s="1100"/>
      <c r="Z17" s="1100"/>
      <c r="AA17" s="1100"/>
      <c r="AB17" s="1103"/>
      <c r="AC17" s="1106"/>
      <c r="AD17" s="1100"/>
      <c r="AE17" s="1100"/>
      <c r="AF17" s="1100"/>
      <c r="AG17" s="1100"/>
      <c r="AH17" s="1100"/>
      <c r="AI17" s="1103"/>
      <c r="AJ17" s="1106"/>
      <c r="AK17" s="1100"/>
      <c r="AL17" s="1115"/>
      <c r="AM17" s="1118">
        <f>SUM(BL17:BT18)</f>
        <v>0</v>
      </c>
      <c r="AN17" s="1119"/>
      <c r="AO17" s="1120"/>
      <c r="AP17" s="1127"/>
      <c r="AQ17" s="1128"/>
      <c r="AR17" s="1128"/>
      <c r="AS17" s="1128"/>
      <c r="AT17" s="1129"/>
      <c r="AU17" s="1136" t="s">
        <v>251</v>
      </c>
      <c r="AV17" s="1137"/>
      <c r="AW17" s="1138"/>
      <c r="AX17" s="1142"/>
      <c r="AY17" s="1143"/>
      <c r="AZ17" s="1143"/>
      <c r="BA17" s="1143"/>
      <c r="BB17" s="1144"/>
      <c r="BC17" s="1109">
        <f t="shared" ref="BC17:BK17" si="5">COUNTIF($H17:$AL18,BC$6)</f>
        <v>0</v>
      </c>
      <c r="BD17" s="1112">
        <f t="shared" si="5"/>
        <v>0</v>
      </c>
      <c r="BE17" s="1112">
        <f t="shared" si="5"/>
        <v>0</v>
      </c>
      <c r="BF17" s="1112">
        <f t="shared" si="5"/>
        <v>0</v>
      </c>
      <c r="BG17" s="1112">
        <f t="shared" si="5"/>
        <v>0</v>
      </c>
      <c r="BH17" s="1112">
        <f t="shared" si="5"/>
        <v>0</v>
      </c>
      <c r="BI17" s="1112">
        <f t="shared" si="5"/>
        <v>0</v>
      </c>
      <c r="BJ17" s="1112">
        <f t="shared" si="5"/>
        <v>0</v>
      </c>
      <c r="BK17" s="1151">
        <f t="shared" si="5"/>
        <v>0</v>
      </c>
      <c r="BL17" s="1109">
        <f t="shared" ref="BL17:BT17" si="6">BC17*BC$42*24</f>
        <v>0</v>
      </c>
      <c r="BM17" s="1112">
        <f t="shared" si="6"/>
        <v>0</v>
      </c>
      <c r="BN17" s="1112">
        <f t="shared" si="6"/>
        <v>0</v>
      </c>
      <c r="BO17" s="1112">
        <f t="shared" si="6"/>
        <v>0</v>
      </c>
      <c r="BP17" s="1112">
        <f t="shared" si="6"/>
        <v>0</v>
      </c>
      <c r="BQ17" s="1112">
        <f t="shared" si="6"/>
        <v>0</v>
      </c>
      <c r="BR17" s="1112">
        <f t="shared" si="6"/>
        <v>0</v>
      </c>
      <c r="BS17" s="1112">
        <f t="shared" si="6"/>
        <v>0</v>
      </c>
      <c r="BT17" s="1151">
        <f t="shared" si="6"/>
        <v>0</v>
      </c>
    </row>
    <row r="18" spans="1:73" ht="18.75" customHeight="1" x14ac:dyDescent="0.4">
      <c r="A18" s="1091"/>
      <c r="B18" s="1092"/>
      <c r="C18" s="1095"/>
      <c r="D18" s="1096"/>
      <c r="E18" s="1096"/>
      <c r="F18" s="1096"/>
      <c r="G18" s="1096"/>
      <c r="H18" s="1098"/>
      <c r="I18" s="1101"/>
      <c r="J18" s="1101"/>
      <c r="K18" s="1101"/>
      <c r="L18" s="1101"/>
      <c r="M18" s="1101"/>
      <c r="N18" s="1104"/>
      <c r="O18" s="1107"/>
      <c r="P18" s="1101"/>
      <c r="Q18" s="1101"/>
      <c r="R18" s="1101"/>
      <c r="S18" s="1101"/>
      <c r="T18" s="1101"/>
      <c r="U18" s="1104"/>
      <c r="V18" s="1107"/>
      <c r="W18" s="1101"/>
      <c r="X18" s="1101"/>
      <c r="Y18" s="1101"/>
      <c r="Z18" s="1101"/>
      <c r="AA18" s="1101"/>
      <c r="AB18" s="1104"/>
      <c r="AC18" s="1107"/>
      <c r="AD18" s="1101"/>
      <c r="AE18" s="1101"/>
      <c r="AF18" s="1101"/>
      <c r="AG18" s="1101"/>
      <c r="AH18" s="1101"/>
      <c r="AI18" s="1104"/>
      <c r="AJ18" s="1107"/>
      <c r="AK18" s="1101"/>
      <c r="AL18" s="1116"/>
      <c r="AM18" s="1121"/>
      <c r="AN18" s="1122"/>
      <c r="AO18" s="1123"/>
      <c r="AP18" s="1130"/>
      <c r="AQ18" s="1131"/>
      <c r="AR18" s="1131"/>
      <c r="AS18" s="1131"/>
      <c r="AT18" s="1132"/>
      <c r="AU18" s="1139"/>
      <c r="AV18" s="1140"/>
      <c r="AW18" s="1141"/>
      <c r="AX18" s="1145"/>
      <c r="AY18" s="1146"/>
      <c r="AZ18" s="1146"/>
      <c r="BA18" s="1146"/>
      <c r="BB18" s="1147"/>
      <c r="BC18" s="1110"/>
      <c r="BD18" s="1113"/>
      <c r="BE18" s="1113"/>
      <c r="BF18" s="1113"/>
      <c r="BG18" s="1113"/>
      <c r="BH18" s="1113"/>
      <c r="BI18" s="1113"/>
      <c r="BJ18" s="1113"/>
      <c r="BK18" s="1152"/>
      <c r="BL18" s="1110"/>
      <c r="BM18" s="1113"/>
      <c r="BN18" s="1113"/>
      <c r="BO18" s="1113"/>
      <c r="BP18" s="1113"/>
      <c r="BQ18" s="1113"/>
      <c r="BR18" s="1113"/>
      <c r="BS18" s="1113"/>
      <c r="BT18" s="1152"/>
    </row>
    <row r="19" spans="1:73" ht="18.75" customHeight="1" x14ac:dyDescent="0.4">
      <c r="A19" s="1154" t="s">
        <v>142</v>
      </c>
      <c r="B19" s="1155"/>
      <c r="C19" s="1158"/>
      <c r="D19" s="1159"/>
      <c r="E19" s="1159"/>
      <c r="F19" s="1159"/>
      <c r="G19" s="1159"/>
      <c r="H19" s="1098"/>
      <c r="I19" s="1101"/>
      <c r="J19" s="1101"/>
      <c r="K19" s="1101"/>
      <c r="L19" s="1101"/>
      <c r="M19" s="1101"/>
      <c r="N19" s="1104"/>
      <c r="O19" s="1107"/>
      <c r="P19" s="1101"/>
      <c r="Q19" s="1101"/>
      <c r="R19" s="1101"/>
      <c r="S19" s="1101"/>
      <c r="T19" s="1101"/>
      <c r="U19" s="1104"/>
      <c r="V19" s="1107"/>
      <c r="W19" s="1101"/>
      <c r="X19" s="1101"/>
      <c r="Y19" s="1101"/>
      <c r="Z19" s="1101"/>
      <c r="AA19" s="1101"/>
      <c r="AB19" s="1104"/>
      <c r="AC19" s="1107"/>
      <c r="AD19" s="1101"/>
      <c r="AE19" s="1101"/>
      <c r="AF19" s="1101"/>
      <c r="AG19" s="1101"/>
      <c r="AH19" s="1101"/>
      <c r="AI19" s="1104"/>
      <c r="AJ19" s="1107"/>
      <c r="AK19" s="1101"/>
      <c r="AL19" s="1116"/>
      <c r="AM19" s="1121"/>
      <c r="AN19" s="1122"/>
      <c r="AO19" s="1123"/>
      <c r="AP19" s="1130"/>
      <c r="AQ19" s="1131"/>
      <c r="AR19" s="1131"/>
      <c r="AS19" s="1131"/>
      <c r="AT19" s="1132"/>
      <c r="AU19" s="1162"/>
      <c r="AV19" s="1163"/>
      <c r="AW19" s="172" t="s">
        <v>15</v>
      </c>
      <c r="AX19" s="1145"/>
      <c r="AY19" s="1146"/>
      <c r="AZ19" s="1146"/>
      <c r="BA19" s="1146"/>
      <c r="BB19" s="1147"/>
      <c r="BC19" s="1110"/>
      <c r="BD19" s="1113"/>
      <c r="BE19" s="1113"/>
      <c r="BF19" s="1113"/>
      <c r="BG19" s="1113"/>
      <c r="BH19" s="1113"/>
      <c r="BI19" s="1113"/>
      <c r="BJ19" s="1113"/>
      <c r="BK19" s="1152"/>
      <c r="BL19" s="1110"/>
      <c r="BM19" s="1113"/>
      <c r="BN19" s="1113"/>
      <c r="BO19" s="1113"/>
      <c r="BP19" s="1113"/>
      <c r="BQ19" s="1113"/>
      <c r="BR19" s="1113"/>
      <c r="BS19" s="1113"/>
      <c r="BT19" s="1152"/>
    </row>
    <row r="20" spans="1:73" ht="18.75" customHeight="1" x14ac:dyDescent="0.4">
      <c r="A20" s="1156"/>
      <c r="B20" s="1157"/>
      <c r="C20" s="1160"/>
      <c r="D20" s="1161"/>
      <c r="E20" s="1161"/>
      <c r="F20" s="1161"/>
      <c r="G20" s="1161"/>
      <c r="H20" s="1099"/>
      <c r="I20" s="1102"/>
      <c r="J20" s="1102"/>
      <c r="K20" s="1102"/>
      <c r="L20" s="1102"/>
      <c r="M20" s="1102"/>
      <c r="N20" s="1105"/>
      <c r="O20" s="1108"/>
      <c r="P20" s="1102"/>
      <c r="Q20" s="1102"/>
      <c r="R20" s="1102"/>
      <c r="S20" s="1102"/>
      <c r="T20" s="1102"/>
      <c r="U20" s="1105"/>
      <c r="V20" s="1108"/>
      <c r="W20" s="1102"/>
      <c r="X20" s="1102"/>
      <c r="Y20" s="1102"/>
      <c r="Z20" s="1102"/>
      <c r="AA20" s="1102"/>
      <c r="AB20" s="1105"/>
      <c r="AC20" s="1108"/>
      <c r="AD20" s="1102"/>
      <c r="AE20" s="1102"/>
      <c r="AF20" s="1102"/>
      <c r="AG20" s="1102"/>
      <c r="AH20" s="1102"/>
      <c r="AI20" s="1105"/>
      <c r="AJ20" s="1108"/>
      <c r="AK20" s="1102"/>
      <c r="AL20" s="1117"/>
      <c r="AM20" s="1124"/>
      <c r="AN20" s="1125"/>
      <c r="AO20" s="1126"/>
      <c r="AP20" s="1133"/>
      <c r="AQ20" s="1134"/>
      <c r="AR20" s="1134"/>
      <c r="AS20" s="1134"/>
      <c r="AT20" s="1135"/>
      <c r="AU20" s="1164"/>
      <c r="AV20" s="1165"/>
      <c r="AW20" s="173" t="s">
        <v>252</v>
      </c>
      <c r="AX20" s="1148"/>
      <c r="AY20" s="1149"/>
      <c r="AZ20" s="1149"/>
      <c r="BA20" s="1149"/>
      <c r="BB20" s="1150"/>
      <c r="BC20" s="1111"/>
      <c r="BD20" s="1114"/>
      <c r="BE20" s="1114"/>
      <c r="BF20" s="1114"/>
      <c r="BG20" s="1114"/>
      <c r="BH20" s="1114"/>
      <c r="BI20" s="1114"/>
      <c r="BJ20" s="1114"/>
      <c r="BK20" s="1153"/>
      <c r="BL20" s="1111"/>
      <c r="BM20" s="1114"/>
      <c r="BN20" s="1114"/>
      <c r="BO20" s="1114"/>
      <c r="BP20" s="1114"/>
      <c r="BQ20" s="1114"/>
      <c r="BR20" s="1114"/>
      <c r="BS20" s="1114"/>
      <c r="BT20" s="1153"/>
    </row>
    <row r="21" spans="1:73" ht="18.75" customHeight="1" x14ac:dyDescent="0.4">
      <c r="A21" s="1089" t="s">
        <v>131</v>
      </c>
      <c r="B21" s="1090"/>
      <c r="C21" s="1093"/>
      <c r="D21" s="1094"/>
      <c r="E21" s="1094"/>
      <c r="F21" s="1094"/>
      <c r="G21" s="1094"/>
      <c r="H21" s="1097"/>
      <c r="I21" s="1100"/>
      <c r="J21" s="1100"/>
      <c r="K21" s="1100"/>
      <c r="L21" s="1100"/>
      <c r="M21" s="1100"/>
      <c r="N21" s="1103"/>
      <c r="O21" s="1106"/>
      <c r="P21" s="1100"/>
      <c r="Q21" s="1100"/>
      <c r="R21" s="1100"/>
      <c r="S21" s="1100"/>
      <c r="T21" s="1100"/>
      <c r="U21" s="1103"/>
      <c r="V21" s="1106"/>
      <c r="W21" s="1100"/>
      <c r="X21" s="1100"/>
      <c r="Y21" s="1100"/>
      <c r="Z21" s="1100"/>
      <c r="AA21" s="1100"/>
      <c r="AB21" s="1103"/>
      <c r="AC21" s="1106"/>
      <c r="AD21" s="1100"/>
      <c r="AE21" s="1100"/>
      <c r="AF21" s="1100"/>
      <c r="AG21" s="1100"/>
      <c r="AH21" s="1100"/>
      <c r="AI21" s="1103"/>
      <c r="AJ21" s="1106"/>
      <c r="AK21" s="1100"/>
      <c r="AL21" s="1115"/>
      <c r="AM21" s="1118">
        <f>SUM(BL21:BT22)</f>
        <v>0</v>
      </c>
      <c r="AN21" s="1119"/>
      <c r="AO21" s="1120"/>
      <c r="AP21" s="1127"/>
      <c r="AQ21" s="1128"/>
      <c r="AR21" s="1128"/>
      <c r="AS21" s="1128"/>
      <c r="AT21" s="1129"/>
      <c r="AU21" s="1136" t="s">
        <v>251</v>
      </c>
      <c r="AV21" s="1137"/>
      <c r="AW21" s="1138"/>
      <c r="AX21" s="1142"/>
      <c r="AY21" s="1143"/>
      <c r="AZ21" s="1143"/>
      <c r="BA21" s="1143"/>
      <c r="BB21" s="1144"/>
      <c r="BC21" s="1109">
        <f t="shared" ref="BC21:BK21" si="7">COUNTIF($H21:$AL22,BC$6)</f>
        <v>0</v>
      </c>
      <c r="BD21" s="1112">
        <f t="shared" si="7"/>
        <v>0</v>
      </c>
      <c r="BE21" s="1112">
        <f t="shared" si="7"/>
        <v>0</v>
      </c>
      <c r="BF21" s="1112">
        <f t="shared" si="7"/>
        <v>0</v>
      </c>
      <c r="BG21" s="1112">
        <f t="shared" si="7"/>
        <v>0</v>
      </c>
      <c r="BH21" s="1112">
        <f t="shared" si="7"/>
        <v>0</v>
      </c>
      <c r="BI21" s="1112">
        <f t="shared" si="7"/>
        <v>0</v>
      </c>
      <c r="BJ21" s="1112">
        <f t="shared" si="7"/>
        <v>0</v>
      </c>
      <c r="BK21" s="1151">
        <f t="shared" si="7"/>
        <v>0</v>
      </c>
      <c r="BL21" s="1109">
        <f t="shared" ref="BL21:BT21" si="8">BC21*BC$42*24</f>
        <v>0</v>
      </c>
      <c r="BM21" s="1112">
        <f t="shared" si="8"/>
        <v>0</v>
      </c>
      <c r="BN21" s="1112">
        <f t="shared" si="8"/>
        <v>0</v>
      </c>
      <c r="BO21" s="1112">
        <f t="shared" si="8"/>
        <v>0</v>
      </c>
      <c r="BP21" s="1112">
        <f t="shared" si="8"/>
        <v>0</v>
      </c>
      <c r="BQ21" s="1112">
        <f t="shared" si="8"/>
        <v>0</v>
      </c>
      <c r="BR21" s="1112">
        <f t="shared" si="8"/>
        <v>0</v>
      </c>
      <c r="BS21" s="1112">
        <f t="shared" si="8"/>
        <v>0</v>
      </c>
      <c r="BT21" s="1151">
        <f t="shared" si="8"/>
        <v>0</v>
      </c>
    </row>
    <row r="22" spans="1:73" ht="18.75" customHeight="1" x14ac:dyDescent="0.4">
      <c r="A22" s="1091"/>
      <c r="B22" s="1092"/>
      <c r="C22" s="1095"/>
      <c r="D22" s="1096"/>
      <c r="E22" s="1096"/>
      <c r="F22" s="1096"/>
      <c r="G22" s="1096"/>
      <c r="H22" s="1098"/>
      <c r="I22" s="1101"/>
      <c r="J22" s="1101"/>
      <c r="K22" s="1101"/>
      <c r="L22" s="1101"/>
      <c r="M22" s="1101"/>
      <c r="N22" s="1104"/>
      <c r="O22" s="1107"/>
      <c r="P22" s="1101"/>
      <c r="Q22" s="1101"/>
      <c r="R22" s="1101"/>
      <c r="S22" s="1101"/>
      <c r="T22" s="1101"/>
      <c r="U22" s="1104"/>
      <c r="V22" s="1107"/>
      <c r="W22" s="1101"/>
      <c r="X22" s="1101"/>
      <c r="Y22" s="1101"/>
      <c r="Z22" s="1101"/>
      <c r="AA22" s="1101"/>
      <c r="AB22" s="1104"/>
      <c r="AC22" s="1107"/>
      <c r="AD22" s="1101"/>
      <c r="AE22" s="1101"/>
      <c r="AF22" s="1101"/>
      <c r="AG22" s="1101"/>
      <c r="AH22" s="1101"/>
      <c r="AI22" s="1104"/>
      <c r="AJ22" s="1107"/>
      <c r="AK22" s="1101"/>
      <c r="AL22" s="1116"/>
      <c r="AM22" s="1121"/>
      <c r="AN22" s="1122"/>
      <c r="AO22" s="1123"/>
      <c r="AP22" s="1130"/>
      <c r="AQ22" s="1131"/>
      <c r="AR22" s="1131"/>
      <c r="AS22" s="1131"/>
      <c r="AT22" s="1132"/>
      <c r="AU22" s="1139"/>
      <c r="AV22" s="1140"/>
      <c r="AW22" s="1141"/>
      <c r="AX22" s="1145"/>
      <c r="AY22" s="1146"/>
      <c r="AZ22" s="1146"/>
      <c r="BA22" s="1146"/>
      <c r="BB22" s="1147"/>
      <c r="BC22" s="1110"/>
      <c r="BD22" s="1113"/>
      <c r="BE22" s="1113"/>
      <c r="BF22" s="1113"/>
      <c r="BG22" s="1113"/>
      <c r="BH22" s="1113"/>
      <c r="BI22" s="1113"/>
      <c r="BJ22" s="1113"/>
      <c r="BK22" s="1152"/>
      <c r="BL22" s="1110"/>
      <c r="BM22" s="1113"/>
      <c r="BN22" s="1113"/>
      <c r="BO22" s="1113"/>
      <c r="BP22" s="1113"/>
      <c r="BQ22" s="1113"/>
      <c r="BR22" s="1113"/>
      <c r="BS22" s="1113"/>
      <c r="BT22" s="1152"/>
    </row>
    <row r="23" spans="1:73" ht="18.75" customHeight="1" x14ac:dyDescent="0.4">
      <c r="A23" s="1154" t="s">
        <v>142</v>
      </c>
      <c r="B23" s="1155"/>
      <c r="C23" s="1158"/>
      <c r="D23" s="1159"/>
      <c r="E23" s="1159"/>
      <c r="F23" s="1159"/>
      <c r="G23" s="1159"/>
      <c r="H23" s="1098"/>
      <c r="I23" s="1101"/>
      <c r="J23" s="1101"/>
      <c r="K23" s="1101"/>
      <c r="L23" s="1101"/>
      <c r="M23" s="1101"/>
      <c r="N23" s="1104"/>
      <c r="O23" s="1107"/>
      <c r="P23" s="1101"/>
      <c r="Q23" s="1101"/>
      <c r="R23" s="1101"/>
      <c r="S23" s="1101"/>
      <c r="T23" s="1101"/>
      <c r="U23" s="1104"/>
      <c r="V23" s="1107"/>
      <c r="W23" s="1101"/>
      <c r="X23" s="1101"/>
      <c r="Y23" s="1101"/>
      <c r="Z23" s="1101"/>
      <c r="AA23" s="1101"/>
      <c r="AB23" s="1104"/>
      <c r="AC23" s="1107"/>
      <c r="AD23" s="1101"/>
      <c r="AE23" s="1101"/>
      <c r="AF23" s="1101"/>
      <c r="AG23" s="1101"/>
      <c r="AH23" s="1101"/>
      <c r="AI23" s="1104"/>
      <c r="AJ23" s="1107"/>
      <c r="AK23" s="1101"/>
      <c r="AL23" s="1116"/>
      <c r="AM23" s="1121"/>
      <c r="AN23" s="1122"/>
      <c r="AO23" s="1123"/>
      <c r="AP23" s="1130"/>
      <c r="AQ23" s="1131"/>
      <c r="AR23" s="1131"/>
      <c r="AS23" s="1131"/>
      <c r="AT23" s="1132"/>
      <c r="AU23" s="1162"/>
      <c r="AV23" s="1163"/>
      <c r="AW23" s="172" t="s">
        <v>15</v>
      </c>
      <c r="AX23" s="1145"/>
      <c r="AY23" s="1146"/>
      <c r="AZ23" s="1146"/>
      <c r="BA23" s="1146"/>
      <c r="BB23" s="1147"/>
      <c r="BC23" s="1110"/>
      <c r="BD23" s="1113"/>
      <c r="BE23" s="1113"/>
      <c r="BF23" s="1113"/>
      <c r="BG23" s="1113"/>
      <c r="BH23" s="1113"/>
      <c r="BI23" s="1113"/>
      <c r="BJ23" s="1113"/>
      <c r="BK23" s="1152"/>
      <c r="BL23" s="1110"/>
      <c r="BM23" s="1113"/>
      <c r="BN23" s="1113"/>
      <c r="BO23" s="1113"/>
      <c r="BP23" s="1113"/>
      <c r="BQ23" s="1113"/>
      <c r="BR23" s="1113"/>
      <c r="BS23" s="1113"/>
      <c r="BT23" s="1152"/>
    </row>
    <row r="24" spans="1:73" ht="18.75" customHeight="1" x14ac:dyDescent="0.4">
      <c r="A24" s="1156"/>
      <c r="B24" s="1157"/>
      <c r="C24" s="1160"/>
      <c r="D24" s="1161"/>
      <c r="E24" s="1161"/>
      <c r="F24" s="1161"/>
      <c r="G24" s="1161"/>
      <c r="H24" s="1099"/>
      <c r="I24" s="1102"/>
      <c r="J24" s="1102"/>
      <c r="K24" s="1102"/>
      <c r="L24" s="1102"/>
      <c r="M24" s="1102"/>
      <c r="N24" s="1105"/>
      <c r="O24" s="1108"/>
      <c r="P24" s="1102"/>
      <c r="Q24" s="1102"/>
      <c r="R24" s="1102"/>
      <c r="S24" s="1102"/>
      <c r="T24" s="1102"/>
      <c r="U24" s="1105"/>
      <c r="V24" s="1108"/>
      <c r="W24" s="1102"/>
      <c r="X24" s="1102"/>
      <c r="Y24" s="1102"/>
      <c r="Z24" s="1102"/>
      <c r="AA24" s="1102"/>
      <c r="AB24" s="1105"/>
      <c r="AC24" s="1108"/>
      <c r="AD24" s="1102"/>
      <c r="AE24" s="1102"/>
      <c r="AF24" s="1102"/>
      <c r="AG24" s="1102"/>
      <c r="AH24" s="1102"/>
      <c r="AI24" s="1105"/>
      <c r="AJ24" s="1108"/>
      <c r="AK24" s="1102"/>
      <c r="AL24" s="1117"/>
      <c r="AM24" s="1124"/>
      <c r="AN24" s="1125"/>
      <c r="AO24" s="1126"/>
      <c r="AP24" s="1133"/>
      <c r="AQ24" s="1134"/>
      <c r="AR24" s="1134"/>
      <c r="AS24" s="1134"/>
      <c r="AT24" s="1135"/>
      <c r="AU24" s="1164"/>
      <c r="AV24" s="1165"/>
      <c r="AW24" s="173" t="s">
        <v>252</v>
      </c>
      <c r="AX24" s="1148"/>
      <c r="AY24" s="1149"/>
      <c r="AZ24" s="1149"/>
      <c r="BA24" s="1149"/>
      <c r="BB24" s="1150"/>
      <c r="BC24" s="1111"/>
      <c r="BD24" s="1114"/>
      <c r="BE24" s="1114"/>
      <c r="BF24" s="1114"/>
      <c r="BG24" s="1114"/>
      <c r="BH24" s="1114"/>
      <c r="BI24" s="1114"/>
      <c r="BJ24" s="1114"/>
      <c r="BK24" s="1153"/>
      <c r="BL24" s="1111"/>
      <c r="BM24" s="1114"/>
      <c r="BN24" s="1114"/>
      <c r="BO24" s="1114"/>
      <c r="BP24" s="1114"/>
      <c r="BQ24" s="1114"/>
      <c r="BR24" s="1114"/>
      <c r="BS24" s="1114"/>
      <c r="BT24" s="1153"/>
    </row>
    <row r="25" spans="1:73" ht="18.75" customHeight="1" x14ac:dyDescent="0.4">
      <c r="A25" s="1089" t="s">
        <v>131</v>
      </c>
      <c r="B25" s="1090"/>
      <c r="C25" s="1093"/>
      <c r="D25" s="1094"/>
      <c r="E25" s="1094"/>
      <c r="F25" s="1094"/>
      <c r="G25" s="1094"/>
      <c r="H25" s="1097"/>
      <c r="I25" s="1100"/>
      <c r="J25" s="1100"/>
      <c r="K25" s="1100"/>
      <c r="L25" s="1100"/>
      <c r="M25" s="1100"/>
      <c r="N25" s="1103"/>
      <c r="O25" s="1106"/>
      <c r="P25" s="1100"/>
      <c r="Q25" s="1100"/>
      <c r="R25" s="1100"/>
      <c r="S25" s="1100"/>
      <c r="T25" s="1100"/>
      <c r="U25" s="1103"/>
      <c r="V25" s="1106"/>
      <c r="W25" s="1100"/>
      <c r="X25" s="1100"/>
      <c r="Y25" s="1100"/>
      <c r="Z25" s="1100"/>
      <c r="AA25" s="1100"/>
      <c r="AB25" s="1103"/>
      <c r="AC25" s="1106"/>
      <c r="AD25" s="1100"/>
      <c r="AE25" s="1100"/>
      <c r="AF25" s="1100"/>
      <c r="AG25" s="1100"/>
      <c r="AH25" s="1100"/>
      <c r="AI25" s="1103"/>
      <c r="AJ25" s="1106"/>
      <c r="AK25" s="1100"/>
      <c r="AL25" s="1115"/>
      <c r="AM25" s="1118">
        <f>SUM(BL25:BT26)</f>
        <v>0</v>
      </c>
      <c r="AN25" s="1119"/>
      <c r="AO25" s="1120"/>
      <c r="AP25" s="1127"/>
      <c r="AQ25" s="1128"/>
      <c r="AR25" s="1128"/>
      <c r="AS25" s="1128"/>
      <c r="AT25" s="1129"/>
      <c r="AU25" s="1136" t="s">
        <v>251</v>
      </c>
      <c r="AV25" s="1137"/>
      <c r="AW25" s="1138"/>
      <c r="AX25" s="1142"/>
      <c r="AY25" s="1143"/>
      <c r="AZ25" s="1143"/>
      <c r="BA25" s="1143"/>
      <c r="BB25" s="1144"/>
      <c r="BC25" s="1109">
        <f t="shared" ref="BC25:BK25" si="9">COUNTIF($H25:$AL26,BC$6)</f>
        <v>0</v>
      </c>
      <c r="BD25" s="1112">
        <f t="shared" si="9"/>
        <v>0</v>
      </c>
      <c r="BE25" s="1112">
        <f t="shared" si="9"/>
        <v>0</v>
      </c>
      <c r="BF25" s="1112">
        <f t="shared" si="9"/>
        <v>0</v>
      </c>
      <c r="BG25" s="1112">
        <f t="shared" si="9"/>
        <v>0</v>
      </c>
      <c r="BH25" s="1112">
        <f t="shared" si="9"/>
        <v>0</v>
      </c>
      <c r="BI25" s="1112">
        <f t="shared" si="9"/>
        <v>0</v>
      </c>
      <c r="BJ25" s="1112">
        <f t="shared" si="9"/>
        <v>0</v>
      </c>
      <c r="BK25" s="1151">
        <f t="shared" si="9"/>
        <v>0</v>
      </c>
      <c r="BL25" s="1109">
        <f t="shared" ref="BL25:BT25" si="10">BC25*BC$42*24</f>
        <v>0</v>
      </c>
      <c r="BM25" s="1112">
        <f t="shared" si="10"/>
        <v>0</v>
      </c>
      <c r="BN25" s="1112">
        <f t="shared" si="10"/>
        <v>0</v>
      </c>
      <c r="BO25" s="1112">
        <f t="shared" si="10"/>
        <v>0</v>
      </c>
      <c r="BP25" s="1112">
        <f t="shared" si="10"/>
        <v>0</v>
      </c>
      <c r="BQ25" s="1112">
        <f t="shared" si="10"/>
        <v>0</v>
      </c>
      <c r="BR25" s="1112">
        <f t="shared" si="10"/>
        <v>0</v>
      </c>
      <c r="BS25" s="1112">
        <f t="shared" si="10"/>
        <v>0</v>
      </c>
      <c r="BT25" s="1151">
        <f t="shared" si="10"/>
        <v>0</v>
      </c>
      <c r="BU25" s="155">
        <f>AM58</f>
        <v>0</v>
      </c>
    </row>
    <row r="26" spans="1:73" ht="18.75" customHeight="1" x14ac:dyDescent="0.4">
      <c r="A26" s="1091"/>
      <c r="B26" s="1092"/>
      <c r="C26" s="1095"/>
      <c r="D26" s="1096"/>
      <c r="E26" s="1096"/>
      <c r="F26" s="1096"/>
      <c r="G26" s="1096"/>
      <c r="H26" s="1098"/>
      <c r="I26" s="1101"/>
      <c r="J26" s="1101"/>
      <c r="K26" s="1101"/>
      <c r="L26" s="1101"/>
      <c r="M26" s="1101"/>
      <c r="N26" s="1104"/>
      <c r="O26" s="1107"/>
      <c r="P26" s="1101"/>
      <c r="Q26" s="1101"/>
      <c r="R26" s="1101"/>
      <c r="S26" s="1101"/>
      <c r="T26" s="1101"/>
      <c r="U26" s="1104"/>
      <c r="V26" s="1107"/>
      <c r="W26" s="1101"/>
      <c r="X26" s="1101"/>
      <c r="Y26" s="1101"/>
      <c r="Z26" s="1101"/>
      <c r="AA26" s="1101"/>
      <c r="AB26" s="1104"/>
      <c r="AC26" s="1107"/>
      <c r="AD26" s="1101"/>
      <c r="AE26" s="1101"/>
      <c r="AF26" s="1101"/>
      <c r="AG26" s="1101"/>
      <c r="AH26" s="1101"/>
      <c r="AI26" s="1104"/>
      <c r="AJ26" s="1107"/>
      <c r="AK26" s="1101"/>
      <c r="AL26" s="1116"/>
      <c r="AM26" s="1121"/>
      <c r="AN26" s="1122"/>
      <c r="AO26" s="1123"/>
      <c r="AP26" s="1130"/>
      <c r="AQ26" s="1131"/>
      <c r="AR26" s="1131"/>
      <c r="AS26" s="1131"/>
      <c r="AT26" s="1132"/>
      <c r="AU26" s="1139"/>
      <c r="AV26" s="1140"/>
      <c r="AW26" s="1141"/>
      <c r="AX26" s="1145"/>
      <c r="AY26" s="1146"/>
      <c r="AZ26" s="1146"/>
      <c r="BA26" s="1146"/>
      <c r="BB26" s="1147"/>
      <c r="BC26" s="1110"/>
      <c r="BD26" s="1113"/>
      <c r="BE26" s="1113"/>
      <c r="BF26" s="1113"/>
      <c r="BG26" s="1113"/>
      <c r="BH26" s="1113"/>
      <c r="BI26" s="1113"/>
      <c r="BJ26" s="1113"/>
      <c r="BK26" s="1152"/>
      <c r="BL26" s="1110"/>
      <c r="BM26" s="1113"/>
      <c r="BN26" s="1113"/>
      <c r="BO26" s="1113"/>
      <c r="BP26" s="1113"/>
      <c r="BQ26" s="1113"/>
      <c r="BR26" s="1113"/>
      <c r="BS26" s="1113"/>
      <c r="BT26" s="1152"/>
      <c r="BU26" s="155">
        <f>AM59</f>
        <v>0</v>
      </c>
    </row>
    <row r="27" spans="1:73" ht="18.75" customHeight="1" x14ac:dyDescent="0.4">
      <c r="A27" s="1154" t="s">
        <v>142</v>
      </c>
      <c r="B27" s="1155"/>
      <c r="C27" s="1158"/>
      <c r="D27" s="1159"/>
      <c r="E27" s="1159"/>
      <c r="F27" s="1159"/>
      <c r="G27" s="1159"/>
      <c r="H27" s="1098"/>
      <c r="I27" s="1101"/>
      <c r="J27" s="1101"/>
      <c r="K27" s="1101"/>
      <c r="L27" s="1101"/>
      <c r="M27" s="1101"/>
      <c r="N27" s="1104"/>
      <c r="O27" s="1107"/>
      <c r="P27" s="1101"/>
      <c r="Q27" s="1101"/>
      <c r="R27" s="1101"/>
      <c r="S27" s="1101"/>
      <c r="T27" s="1101"/>
      <c r="U27" s="1104"/>
      <c r="V27" s="1107"/>
      <c r="W27" s="1101"/>
      <c r="X27" s="1101"/>
      <c r="Y27" s="1101"/>
      <c r="Z27" s="1101"/>
      <c r="AA27" s="1101"/>
      <c r="AB27" s="1104"/>
      <c r="AC27" s="1107"/>
      <c r="AD27" s="1101"/>
      <c r="AE27" s="1101"/>
      <c r="AF27" s="1101"/>
      <c r="AG27" s="1101"/>
      <c r="AH27" s="1101"/>
      <c r="AI27" s="1104"/>
      <c r="AJ27" s="1107"/>
      <c r="AK27" s="1101"/>
      <c r="AL27" s="1116"/>
      <c r="AM27" s="1121"/>
      <c r="AN27" s="1122"/>
      <c r="AO27" s="1123"/>
      <c r="AP27" s="1130"/>
      <c r="AQ27" s="1131"/>
      <c r="AR27" s="1131"/>
      <c r="AS27" s="1131"/>
      <c r="AT27" s="1132"/>
      <c r="AU27" s="1162"/>
      <c r="AV27" s="1163"/>
      <c r="AW27" s="172" t="s">
        <v>15</v>
      </c>
      <c r="AX27" s="1145"/>
      <c r="AY27" s="1146"/>
      <c r="AZ27" s="1146"/>
      <c r="BA27" s="1146"/>
      <c r="BB27" s="1147"/>
      <c r="BC27" s="1110"/>
      <c r="BD27" s="1113"/>
      <c r="BE27" s="1113"/>
      <c r="BF27" s="1113"/>
      <c r="BG27" s="1113"/>
      <c r="BH27" s="1113"/>
      <c r="BI27" s="1113"/>
      <c r="BJ27" s="1113"/>
      <c r="BK27" s="1152"/>
      <c r="BL27" s="1110"/>
      <c r="BM27" s="1113"/>
      <c r="BN27" s="1113"/>
      <c r="BO27" s="1113"/>
      <c r="BP27" s="1113"/>
      <c r="BQ27" s="1113"/>
      <c r="BR27" s="1113"/>
      <c r="BS27" s="1113"/>
      <c r="BT27" s="1152"/>
      <c r="BU27" s="155">
        <f>AM60</f>
        <v>0</v>
      </c>
    </row>
    <row r="28" spans="1:73" ht="18.75" customHeight="1" x14ac:dyDescent="0.4">
      <c r="A28" s="1156"/>
      <c r="B28" s="1157"/>
      <c r="C28" s="1160"/>
      <c r="D28" s="1161"/>
      <c r="E28" s="1161"/>
      <c r="F28" s="1161"/>
      <c r="G28" s="1161"/>
      <c r="H28" s="1099"/>
      <c r="I28" s="1102"/>
      <c r="J28" s="1102"/>
      <c r="K28" s="1102"/>
      <c r="L28" s="1102"/>
      <c r="M28" s="1102"/>
      <c r="N28" s="1105"/>
      <c r="O28" s="1108"/>
      <c r="P28" s="1102"/>
      <c r="Q28" s="1102"/>
      <c r="R28" s="1102"/>
      <c r="S28" s="1102"/>
      <c r="T28" s="1102"/>
      <c r="U28" s="1105"/>
      <c r="V28" s="1108"/>
      <c r="W28" s="1102"/>
      <c r="X28" s="1102"/>
      <c r="Y28" s="1102"/>
      <c r="Z28" s="1102"/>
      <c r="AA28" s="1102"/>
      <c r="AB28" s="1105"/>
      <c r="AC28" s="1108"/>
      <c r="AD28" s="1102"/>
      <c r="AE28" s="1102"/>
      <c r="AF28" s="1102"/>
      <c r="AG28" s="1102"/>
      <c r="AH28" s="1102"/>
      <c r="AI28" s="1105"/>
      <c r="AJ28" s="1108"/>
      <c r="AK28" s="1102"/>
      <c r="AL28" s="1117"/>
      <c r="AM28" s="1124"/>
      <c r="AN28" s="1125"/>
      <c r="AO28" s="1126"/>
      <c r="AP28" s="1133"/>
      <c r="AQ28" s="1134"/>
      <c r="AR28" s="1134"/>
      <c r="AS28" s="1134"/>
      <c r="AT28" s="1135"/>
      <c r="AU28" s="1164"/>
      <c r="AV28" s="1165"/>
      <c r="AW28" s="173" t="s">
        <v>252</v>
      </c>
      <c r="AX28" s="1148"/>
      <c r="AY28" s="1149"/>
      <c r="AZ28" s="1149"/>
      <c r="BA28" s="1149"/>
      <c r="BB28" s="1150"/>
      <c r="BC28" s="1111"/>
      <c r="BD28" s="1114"/>
      <c r="BE28" s="1114"/>
      <c r="BF28" s="1114"/>
      <c r="BG28" s="1114"/>
      <c r="BH28" s="1114"/>
      <c r="BI28" s="1114"/>
      <c r="BJ28" s="1114"/>
      <c r="BK28" s="1153"/>
      <c r="BL28" s="1111"/>
      <c r="BM28" s="1114"/>
      <c r="BN28" s="1114"/>
      <c r="BO28" s="1114"/>
      <c r="BP28" s="1114"/>
      <c r="BQ28" s="1114"/>
      <c r="BR28" s="1114"/>
      <c r="BS28" s="1114"/>
      <c r="BT28" s="1153"/>
      <c r="BU28" s="155">
        <f>AU58</f>
        <v>0</v>
      </c>
    </row>
    <row r="29" spans="1:73" ht="18.75" customHeight="1" x14ac:dyDescent="0.4">
      <c r="A29" s="1089" t="s">
        <v>131</v>
      </c>
      <c r="B29" s="1090"/>
      <c r="C29" s="1093"/>
      <c r="D29" s="1094"/>
      <c r="E29" s="1094"/>
      <c r="F29" s="1094"/>
      <c r="G29" s="1094"/>
      <c r="H29" s="1097"/>
      <c r="I29" s="1100"/>
      <c r="J29" s="1100"/>
      <c r="K29" s="1100"/>
      <c r="L29" s="1100"/>
      <c r="M29" s="1100"/>
      <c r="N29" s="1103"/>
      <c r="O29" s="1106"/>
      <c r="P29" s="1100"/>
      <c r="Q29" s="1100"/>
      <c r="R29" s="1100"/>
      <c r="S29" s="1100"/>
      <c r="T29" s="1100"/>
      <c r="U29" s="1103"/>
      <c r="V29" s="1106"/>
      <c r="W29" s="1100"/>
      <c r="X29" s="1100"/>
      <c r="Y29" s="1100"/>
      <c r="Z29" s="1100"/>
      <c r="AA29" s="1100"/>
      <c r="AB29" s="1103"/>
      <c r="AC29" s="1106"/>
      <c r="AD29" s="1100"/>
      <c r="AE29" s="1100"/>
      <c r="AF29" s="1100"/>
      <c r="AG29" s="1100"/>
      <c r="AH29" s="1100"/>
      <c r="AI29" s="1103"/>
      <c r="AJ29" s="1106"/>
      <c r="AK29" s="1100"/>
      <c r="AL29" s="1115"/>
      <c r="AM29" s="1118">
        <f>SUM(BL29:BT30)</f>
        <v>0</v>
      </c>
      <c r="AN29" s="1119"/>
      <c r="AO29" s="1120"/>
      <c r="AP29" s="1127"/>
      <c r="AQ29" s="1128"/>
      <c r="AR29" s="1128"/>
      <c r="AS29" s="1128"/>
      <c r="AT29" s="1129"/>
      <c r="AU29" s="1136" t="s">
        <v>251</v>
      </c>
      <c r="AV29" s="1137"/>
      <c r="AW29" s="1138"/>
      <c r="AX29" s="1142"/>
      <c r="AY29" s="1143"/>
      <c r="AZ29" s="1143"/>
      <c r="BA29" s="1143"/>
      <c r="BB29" s="1144"/>
      <c r="BC29" s="1109">
        <f t="shared" ref="BC29:BK29" si="11">COUNTIF($H29:$AL30,BC$6)</f>
        <v>0</v>
      </c>
      <c r="BD29" s="1112">
        <f t="shared" si="11"/>
        <v>0</v>
      </c>
      <c r="BE29" s="1112">
        <f t="shared" si="11"/>
        <v>0</v>
      </c>
      <c r="BF29" s="1112">
        <f t="shared" si="11"/>
        <v>0</v>
      </c>
      <c r="BG29" s="1112">
        <f t="shared" si="11"/>
        <v>0</v>
      </c>
      <c r="BH29" s="1112">
        <f t="shared" si="11"/>
        <v>0</v>
      </c>
      <c r="BI29" s="1112">
        <f t="shared" si="11"/>
        <v>0</v>
      </c>
      <c r="BJ29" s="1112">
        <f t="shared" si="11"/>
        <v>0</v>
      </c>
      <c r="BK29" s="1151">
        <f t="shared" si="11"/>
        <v>0</v>
      </c>
      <c r="BL29" s="1109">
        <f t="shared" ref="BL29:BT29" si="12">BC29*BC$42*24</f>
        <v>0</v>
      </c>
      <c r="BM29" s="1112">
        <f t="shared" si="12"/>
        <v>0</v>
      </c>
      <c r="BN29" s="1112">
        <f t="shared" si="12"/>
        <v>0</v>
      </c>
      <c r="BO29" s="1112">
        <f t="shared" si="12"/>
        <v>0</v>
      </c>
      <c r="BP29" s="1112">
        <f t="shared" si="12"/>
        <v>0</v>
      </c>
      <c r="BQ29" s="1112">
        <f t="shared" si="12"/>
        <v>0</v>
      </c>
      <c r="BR29" s="1112">
        <f t="shared" si="12"/>
        <v>0</v>
      </c>
      <c r="BS29" s="1112">
        <f t="shared" si="12"/>
        <v>0</v>
      </c>
      <c r="BT29" s="1151">
        <f t="shared" si="12"/>
        <v>0</v>
      </c>
      <c r="BU29" s="155">
        <f>AU59</f>
        <v>0</v>
      </c>
    </row>
    <row r="30" spans="1:73" ht="18.75" customHeight="1" x14ac:dyDescent="0.4">
      <c r="A30" s="1091"/>
      <c r="B30" s="1092"/>
      <c r="C30" s="1095"/>
      <c r="D30" s="1096"/>
      <c r="E30" s="1096"/>
      <c r="F30" s="1096"/>
      <c r="G30" s="1096"/>
      <c r="H30" s="1098"/>
      <c r="I30" s="1101"/>
      <c r="J30" s="1101"/>
      <c r="K30" s="1101"/>
      <c r="L30" s="1101"/>
      <c r="M30" s="1101"/>
      <c r="N30" s="1104"/>
      <c r="O30" s="1107"/>
      <c r="P30" s="1101"/>
      <c r="Q30" s="1101"/>
      <c r="R30" s="1101"/>
      <c r="S30" s="1101"/>
      <c r="T30" s="1101"/>
      <c r="U30" s="1104"/>
      <c r="V30" s="1107"/>
      <c r="W30" s="1101"/>
      <c r="X30" s="1101"/>
      <c r="Y30" s="1101"/>
      <c r="Z30" s="1101"/>
      <c r="AA30" s="1101"/>
      <c r="AB30" s="1104"/>
      <c r="AC30" s="1107"/>
      <c r="AD30" s="1101"/>
      <c r="AE30" s="1101"/>
      <c r="AF30" s="1101"/>
      <c r="AG30" s="1101"/>
      <c r="AH30" s="1101"/>
      <c r="AI30" s="1104"/>
      <c r="AJ30" s="1107"/>
      <c r="AK30" s="1101"/>
      <c r="AL30" s="1116"/>
      <c r="AM30" s="1121"/>
      <c r="AN30" s="1122"/>
      <c r="AO30" s="1123"/>
      <c r="AP30" s="1130"/>
      <c r="AQ30" s="1131"/>
      <c r="AR30" s="1131"/>
      <c r="AS30" s="1131"/>
      <c r="AT30" s="1132"/>
      <c r="AU30" s="1139"/>
      <c r="AV30" s="1140"/>
      <c r="AW30" s="1141"/>
      <c r="AX30" s="1145"/>
      <c r="AY30" s="1146"/>
      <c r="AZ30" s="1146"/>
      <c r="BA30" s="1146"/>
      <c r="BB30" s="1147"/>
      <c r="BC30" s="1110"/>
      <c r="BD30" s="1113"/>
      <c r="BE30" s="1113"/>
      <c r="BF30" s="1113"/>
      <c r="BG30" s="1113"/>
      <c r="BH30" s="1113"/>
      <c r="BI30" s="1113"/>
      <c r="BJ30" s="1113"/>
      <c r="BK30" s="1152"/>
      <c r="BL30" s="1110"/>
      <c r="BM30" s="1113"/>
      <c r="BN30" s="1113"/>
      <c r="BO30" s="1113"/>
      <c r="BP30" s="1113"/>
      <c r="BQ30" s="1113"/>
      <c r="BR30" s="1113"/>
      <c r="BS30" s="1113"/>
      <c r="BT30" s="1152"/>
      <c r="BU30" s="155">
        <f>AU60</f>
        <v>0</v>
      </c>
    </row>
    <row r="31" spans="1:73" ht="18.75" customHeight="1" x14ac:dyDescent="0.4">
      <c r="A31" s="1154" t="s">
        <v>142</v>
      </c>
      <c r="B31" s="1155"/>
      <c r="C31" s="1158"/>
      <c r="D31" s="1159"/>
      <c r="E31" s="1159"/>
      <c r="F31" s="1159"/>
      <c r="G31" s="1159"/>
      <c r="H31" s="1098"/>
      <c r="I31" s="1101"/>
      <c r="J31" s="1101"/>
      <c r="K31" s="1101"/>
      <c r="L31" s="1101"/>
      <c r="M31" s="1101"/>
      <c r="N31" s="1104"/>
      <c r="O31" s="1107"/>
      <c r="P31" s="1101"/>
      <c r="Q31" s="1101"/>
      <c r="R31" s="1101"/>
      <c r="S31" s="1101"/>
      <c r="T31" s="1101"/>
      <c r="U31" s="1104"/>
      <c r="V31" s="1107"/>
      <c r="W31" s="1101"/>
      <c r="X31" s="1101"/>
      <c r="Y31" s="1101"/>
      <c r="Z31" s="1101"/>
      <c r="AA31" s="1101"/>
      <c r="AB31" s="1104"/>
      <c r="AC31" s="1107"/>
      <c r="AD31" s="1101"/>
      <c r="AE31" s="1101"/>
      <c r="AF31" s="1101"/>
      <c r="AG31" s="1101"/>
      <c r="AH31" s="1101"/>
      <c r="AI31" s="1104"/>
      <c r="AJ31" s="1107"/>
      <c r="AK31" s="1101"/>
      <c r="AL31" s="1116"/>
      <c r="AM31" s="1121"/>
      <c r="AN31" s="1122"/>
      <c r="AO31" s="1123"/>
      <c r="AP31" s="1130"/>
      <c r="AQ31" s="1131"/>
      <c r="AR31" s="1131"/>
      <c r="AS31" s="1131"/>
      <c r="AT31" s="1132"/>
      <c r="AU31" s="1162"/>
      <c r="AV31" s="1163"/>
      <c r="AW31" s="172" t="s">
        <v>15</v>
      </c>
      <c r="AX31" s="1145"/>
      <c r="AY31" s="1146"/>
      <c r="AZ31" s="1146"/>
      <c r="BA31" s="1146"/>
      <c r="BB31" s="1147"/>
      <c r="BC31" s="1110"/>
      <c r="BD31" s="1113"/>
      <c r="BE31" s="1113"/>
      <c r="BF31" s="1113"/>
      <c r="BG31" s="1113"/>
      <c r="BH31" s="1113"/>
      <c r="BI31" s="1113"/>
      <c r="BJ31" s="1113"/>
      <c r="BK31" s="1152"/>
      <c r="BL31" s="1110"/>
      <c r="BM31" s="1113"/>
      <c r="BN31" s="1113"/>
      <c r="BO31" s="1113"/>
      <c r="BP31" s="1113"/>
      <c r="BQ31" s="1113"/>
      <c r="BR31" s="1113"/>
      <c r="BS31" s="1113"/>
      <c r="BT31" s="1152"/>
    </row>
    <row r="32" spans="1:73" ht="18.75" customHeight="1" x14ac:dyDescent="0.4">
      <c r="A32" s="1156"/>
      <c r="B32" s="1157"/>
      <c r="C32" s="1160"/>
      <c r="D32" s="1161"/>
      <c r="E32" s="1161"/>
      <c r="F32" s="1161"/>
      <c r="G32" s="1161"/>
      <c r="H32" s="1099"/>
      <c r="I32" s="1102"/>
      <c r="J32" s="1102"/>
      <c r="K32" s="1102"/>
      <c r="L32" s="1102"/>
      <c r="M32" s="1102"/>
      <c r="N32" s="1105"/>
      <c r="O32" s="1108"/>
      <c r="P32" s="1102"/>
      <c r="Q32" s="1102"/>
      <c r="R32" s="1102"/>
      <c r="S32" s="1102"/>
      <c r="T32" s="1102"/>
      <c r="U32" s="1105"/>
      <c r="V32" s="1108"/>
      <c r="W32" s="1102"/>
      <c r="X32" s="1102"/>
      <c r="Y32" s="1102"/>
      <c r="Z32" s="1102"/>
      <c r="AA32" s="1102"/>
      <c r="AB32" s="1105"/>
      <c r="AC32" s="1108"/>
      <c r="AD32" s="1102"/>
      <c r="AE32" s="1102"/>
      <c r="AF32" s="1102"/>
      <c r="AG32" s="1102"/>
      <c r="AH32" s="1102"/>
      <c r="AI32" s="1105"/>
      <c r="AJ32" s="1108"/>
      <c r="AK32" s="1102"/>
      <c r="AL32" s="1117"/>
      <c r="AM32" s="1124"/>
      <c r="AN32" s="1125"/>
      <c r="AO32" s="1126"/>
      <c r="AP32" s="1133"/>
      <c r="AQ32" s="1134"/>
      <c r="AR32" s="1134"/>
      <c r="AS32" s="1134"/>
      <c r="AT32" s="1135"/>
      <c r="AU32" s="1164"/>
      <c r="AV32" s="1165"/>
      <c r="AW32" s="173" t="s">
        <v>252</v>
      </c>
      <c r="AX32" s="1148"/>
      <c r="AY32" s="1149"/>
      <c r="AZ32" s="1149"/>
      <c r="BA32" s="1149"/>
      <c r="BB32" s="1150"/>
      <c r="BC32" s="1111"/>
      <c r="BD32" s="1114"/>
      <c r="BE32" s="1114"/>
      <c r="BF32" s="1114"/>
      <c r="BG32" s="1114"/>
      <c r="BH32" s="1114"/>
      <c r="BI32" s="1114"/>
      <c r="BJ32" s="1114"/>
      <c r="BK32" s="1153"/>
      <c r="BL32" s="1111"/>
      <c r="BM32" s="1114"/>
      <c r="BN32" s="1114"/>
      <c r="BO32" s="1114"/>
      <c r="BP32" s="1114"/>
      <c r="BQ32" s="1114"/>
      <c r="BR32" s="1114"/>
      <c r="BS32" s="1114"/>
      <c r="BT32" s="1153"/>
    </row>
    <row r="33" spans="1:72" ht="18.75" customHeight="1" x14ac:dyDescent="0.4">
      <c r="A33" s="1089" t="s">
        <v>131</v>
      </c>
      <c r="B33" s="1090"/>
      <c r="C33" s="1093"/>
      <c r="D33" s="1094"/>
      <c r="E33" s="1094"/>
      <c r="F33" s="1094"/>
      <c r="G33" s="1094"/>
      <c r="H33" s="1097"/>
      <c r="I33" s="1100"/>
      <c r="J33" s="1100"/>
      <c r="K33" s="1100"/>
      <c r="L33" s="1100"/>
      <c r="M33" s="1100"/>
      <c r="N33" s="1103"/>
      <c r="O33" s="1106"/>
      <c r="P33" s="1100"/>
      <c r="Q33" s="1100"/>
      <c r="R33" s="1100"/>
      <c r="S33" s="1100"/>
      <c r="T33" s="1100"/>
      <c r="U33" s="1103"/>
      <c r="V33" s="1106"/>
      <c r="W33" s="1100"/>
      <c r="X33" s="1100"/>
      <c r="Y33" s="1100"/>
      <c r="Z33" s="1100"/>
      <c r="AA33" s="1100"/>
      <c r="AB33" s="1103"/>
      <c r="AC33" s="1106"/>
      <c r="AD33" s="1100"/>
      <c r="AE33" s="1100"/>
      <c r="AF33" s="1100"/>
      <c r="AG33" s="1100"/>
      <c r="AH33" s="1100"/>
      <c r="AI33" s="1103"/>
      <c r="AJ33" s="1106"/>
      <c r="AK33" s="1100"/>
      <c r="AL33" s="1115"/>
      <c r="AM33" s="1118">
        <f>SUM(BL33:BT34)</f>
        <v>0</v>
      </c>
      <c r="AN33" s="1119"/>
      <c r="AO33" s="1120"/>
      <c r="AP33" s="1127"/>
      <c r="AQ33" s="1128"/>
      <c r="AR33" s="1128"/>
      <c r="AS33" s="1128"/>
      <c r="AT33" s="1129"/>
      <c r="AU33" s="1136" t="s">
        <v>251</v>
      </c>
      <c r="AV33" s="1137"/>
      <c r="AW33" s="1138"/>
      <c r="AX33" s="1142"/>
      <c r="AY33" s="1143"/>
      <c r="AZ33" s="1143"/>
      <c r="BA33" s="1143"/>
      <c r="BB33" s="1144"/>
      <c r="BC33" s="1109">
        <f t="shared" ref="BC33:BK33" si="13">COUNTIF($H33:$AL34,BC$6)</f>
        <v>0</v>
      </c>
      <c r="BD33" s="1112">
        <f t="shared" si="13"/>
        <v>0</v>
      </c>
      <c r="BE33" s="1112">
        <f t="shared" si="13"/>
        <v>0</v>
      </c>
      <c r="BF33" s="1112">
        <f t="shared" si="13"/>
        <v>0</v>
      </c>
      <c r="BG33" s="1112">
        <f t="shared" si="13"/>
        <v>0</v>
      </c>
      <c r="BH33" s="1112">
        <f t="shared" si="13"/>
        <v>0</v>
      </c>
      <c r="BI33" s="1112">
        <f t="shared" si="13"/>
        <v>0</v>
      </c>
      <c r="BJ33" s="1112">
        <f t="shared" si="13"/>
        <v>0</v>
      </c>
      <c r="BK33" s="1151">
        <f t="shared" si="13"/>
        <v>0</v>
      </c>
      <c r="BL33" s="1109">
        <f t="shared" ref="BL33:BT33" si="14">BC33*BC$42*24</f>
        <v>0</v>
      </c>
      <c r="BM33" s="1112">
        <f t="shared" si="14"/>
        <v>0</v>
      </c>
      <c r="BN33" s="1112">
        <f t="shared" si="14"/>
        <v>0</v>
      </c>
      <c r="BO33" s="1112">
        <f t="shared" si="14"/>
        <v>0</v>
      </c>
      <c r="BP33" s="1112">
        <f t="shared" si="14"/>
        <v>0</v>
      </c>
      <c r="BQ33" s="1112">
        <f t="shared" si="14"/>
        <v>0</v>
      </c>
      <c r="BR33" s="1112">
        <f t="shared" si="14"/>
        <v>0</v>
      </c>
      <c r="BS33" s="1112">
        <f t="shared" si="14"/>
        <v>0</v>
      </c>
      <c r="BT33" s="1151">
        <f t="shared" si="14"/>
        <v>0</v>
      </c>
    </row>
    <row r="34" spans="1:72" ht="18.75" customHeight="1" x14ac:dyDescent="0.4">
      <c r="A34" s="1091"/>
      <c r="B34" s="1092"/>
      <c r="C34" s="1095"/>
      <c r="D34" s="1096"/>
      <c r="E34" s="1096"/>
      <c r="F34" s="1096"/>
      <c r="G34" s="1096"/>
      <c r="H34" s="1098"/>
      <c r="I34" s="1101"/>
      <c r="J34" s="1101"/>
      <c r="K34" s="1101"/>
      <c r="L34" s="1101"/>
      <c r="M34" s="1101"/>
      <c r="N34" s="1104"/>
      <c r="O34" s="1107"/>
      <c r="P34" s="1101"/>
      <c r="Q34" s="1101"/>
      <c r="R34" s="1101"/>
      <c r="S34" s="1101"/>
      <c r="T34" s="1101"/>
      <c r="U34" s="1104"/>
      <c r="V34" s="1107"/>
      <c r="W34" s="1101"/>
      <c r="X34" s="1101"/>
      <c r="Y34" s="1101"/>
      <c r="Z34" s="1101"/>
      <c r="AA34" s="1101"/>
      <c r="AB34" s="1104"/>
      <c r="AC34" s="1107"/>
      <c r="AD34" s="1101"/>
      <c r="AE34" s="1101"/>
      <c r="AF34" s="1101"/>
      <c r="AG34" s="1101"/>
      <c r="AH34" s="1101"/>
      <c r="AI34" s="1104"/>
      <c r="AJ34" s="1107"/>
      <c r="AK34" s="1101"/>
      <c r="AL34" s="1116"/>
      <c r="AM34" s="1121"/>
      <c r="AN34" s="1122"/>
      <c r="AO34" s="1123"/>
      <c r="AP34" s="1130"/>
      <c r="AQ34" s="1131"/>
      <c r="AR34" s="1131"/>
      <c r="AS34" s="1131"/>
      <c r="AT34" s="1132"/>
      <c r="AU34" s="1139"/>
      <c r="AV34" s="1140"/>
      <c r="AW34" s="1141"/>
      <c r="AX34" s="1145"/>
      <c r="AY34" s="1146"/>
      <c r="AZ34" s="1146"/>
      <c r="BA34" s="1146"/>
      <c r="BB34" s="1147"/>
      <c r="BC34" s="1110"/>
      <c r="BD34" s="1113"/>
      <c r="BE34" s="1113"/>
      <c r="BF34" s="1113"/>
      <c r="BG34" s="1113"/>
      <c r="BH34" s="1113"/>
      <c r="BI34" s="1113"/>
      <c r="BJ34" s="1113"/>
      <c r="BK34" s="1152"/>
      <c r="BL34" s="1110"/>
      <c r="BM34" s="1113"/>
      <c r="BN34" s="1113"/>
      <c r="BO34" s="1113"/>
      <c r="BP34" s="1113"/>
      <c r="BQ34" s="1113"/>
      <c r="BR34" s="1113"/>
      <c r="BS34" s="1113"/>
      <c r="BT34" s="1152"/>
    </row>
    <row r="35" spans="1:72" ht="18.75" customHeight="1" x14ac:dyDescent="0.4">
      <c r="A35" s="1154" t="s">
        <v>142</v>
      </c>
      <c r="B35" s="1155"/>
      <c r="C35" s="1158"/>
      <c r="D35" s="1159"/>
      <c r="E35" s="1159"/>
      <c r="F35" s="1159"/>
      <c r="G35" s="1159"/>
      <c r="H35" s="1098"/>
      <c r="I35" s="1101"/>
      <c r="J35" s="1101"/>
      <c r="K35" s="1101"/>
      <c r="L35" s="1101"/>
      <c r="M35" s="1101"/>
      <c r="N35" s="1104"/>
      <c r="O35" s="1107"/>
      <c r="P35" s="1101"/>
      <c r="Q35" s="1101"/>
      <c r="R35" s="1101"/>
      <c r="S35" s="1101"/>
      <c r="T35" s="1101"/>
      <c r="U35" s="1104"/>
      <c r="V35" s="1107"/>
      <c r="W35" s="1101"/>
      <c r="X35" s="1101"/>
      <c r="Y35" s="1101"/>
      <c r="Z35" s="1101"/>
      <c r="AA35" s="1101"/>
      <c r="AB35" s="1104"/>
      <c r="AC35" s="1107"/>
      <c r="AD35" s="1101"/>
      <c r="AE35" s="1101"/>
      <c r="AF35" s="1101"/>
      <c r="AG35" s="1101"/>
      <c r="AH35" s="1101"/>
      <c r="AI35" s="1104"/>
      <c r="AJ35" s="1107"/>
      <c r="AK35" s="1101"/>
      <c r="AL35" s="1116"/>
      <c r="AM35" s="1121"/>
      <c r="AN35" s="1122"/>
      <c r="AO35" s="1123"/>
      <c r="AP35" s="1130"/>
      <c r="AQ35" s="1131"/>
      <c r="AR35" s="1131"/>
      <c r="AS35" s="1131"/>
      <c r="AT35" s="1132"/>
      <c r="AU35" s="1162"/>
      <c r="AV35" s="1163"/>
      <c r="AW35" s="172" t="s">
        <v>15</v>
      </c>
      <c r="AX35" s="1145"/>
      <c r="AY35" s="1146"/>
      <c r="AZ35" s="1146"/>
      <c r="BA35" s="1146"/>
      <c r="BB35" s="1147"/>
      <c r="BC35" s="1110"/>
      <c r="BD35" s="1113"/>
      <c r="BE35" s="1113"/>
      <c r="BF35" s="1113"/>
      <c r="BG35" s="1113"/>
      <c r="BH35" s="1113"/>
      <c r="BI35" s="1113"/>
      <c r="BJ35" s="1113"/>
      <c r="BK35" s="1152"/>
      <c r="BL35" s="1110"/>
      <c r="BM35" s="1113"/>
      <c r="BN35" s="1113"/>
      <c r="BO35" s="1113"/>
      <c r="BP35" s="1113"/>
      <c r="BQ35" s="1113"/>
      <c r="BR35" s="1113"/>
      <c r="BS35" s="1113"/>
      <c r="BT35" s="1152"/>
    </row>
    <row r="36" spans="1:72" ht="18.75" customHeight="1" x14ac:dyDescent="0.4">
      <c r="A36" s="1156"/>
      <c r="B36" s="1157"/>
      <c r="C36" s="1160"/>
      <c r="D36" s="1161"/>
      <c r="E36" s="1161"/>
      <c r="F36" s="1161"/>
      <c r="G36" s="1161"/>
      <c r="H36" s="1099"/>
      <c r="I36" s="1102"/>
      <c r="J36" s="1102"/>
      <c r="K36" s="1102"/>
      <c r="L36" s="1102"/>
      <c r="M36" s="1102"/>
      <c r="N36" s="1105"/>
      <c r="O36" s="1108"/>
      <c r="P36" s="1102"/>
      <c r="Q36" s="1102"/>
      <c r="R36" s="1102"/>
      <c r="S36" s="1102"/>
      <c r="T36" s="1102"/>
      <c r="U36" s="1105"/>
      <c r="V36" s="1108"/>
      <c r="W36" s="1102"/>
      <c r="X36" s="1102"/>
      <c r="Y36" s="1102"/>
      <c r="Z36" s="1102"/>
      <c r="AA36" s="1102"/>
      <c r="AB36" s="1105"/>
      <c r="AC36" s="1108"/>
      <c r="AD36" s="1102"/>
      <c r="AE36" s="1102"/>
      <c r="AF36" s="1102"/>
      <c r="AG36" s="1102"/>
      <c r="AH36" s="1102"/>
      <c r="AI36" s="1105"/>
      <c r="AJ36" s="1108"/>
      <c r="AK36" s="1102"/>
      <c r="AL36" s="1117"/>
      <c r="AM36" s="1124"/>
      <c r="AN36" s="1125"/>
      <c r="AO36" s="1126"/>
      <c r="AP36" s="1133"/>
      <c r="AQ36" s="1134"/>
      <c r="AR36" s="1134"/>
      <c r="AS36" s="1134"/>
      <c r="AT36" s="1135"/>
      <c r="AU36" s="1164"/>
      <c r="AV36" s="1165"/>
      <c r="AW36" s="173" t="s">
        <v>252</v>
      </c>
      <c r="AX36" s="1148"/>
      <c r="AY36" s="1149"/>
      <c r="AZ36" s="1149"/>
      <c r="BA36" s="1149"/>
      <c r="BB36" s="1150"/>
      <c r="BC36" s="1111"/>
      <c r="BD36" s="1114"/>
      <c r="BE36" s="1114"/>
      <c r="BF36" s="1114"/>
      <c r="BG36" s="1114"/>
      <c r="BH36" s="1114"/>
      <c r="BI36" s="1114"/>
      <c r="BJ36" s="1114"/>
      <c r="BK36" s="1153"/>
      <c r="BL36" s="1111"/>
      <c r="BM36" s="1114"/>
      <c r="BN36" s="1114"/>
      <c r="BO36" s="1114"/>
      <c r="BP36" s="1114"/>
      <c r="BQ36" s="1114"/>
      <c r="BR36" s="1114"/>
      <c r="BS36" s="1114"/>
      <c r="BT36" s="1153"/>
    </row>
    <row r="37" spans="1:72" ht="18.75" customHeight="1" x14ac:dyDescent="0.4">
      <c r="A37" s="1089" t="s">
        <v>131</v>
      </c>
      <c r="B37" s="1090"/>
      <c r="C37" s="1093"/>
      <c r="D37" s="1094"/>
      <c r="E37" s="1094"/>
      <c r="F37" s="1094"/>
      <c r="G37" s="1094"/>
      <c r="H37" s="1097"/>
      <c r="I37" s="1100"/>
      <c r="J37" s="1100"/>
      <c r="K37" s="1100"/>
      <c r="L37" s="1100"/>
      <c r="M37" s="1100"/>
      <c r="N37" s="1103"/>
      <c r="O37" s="1106"/>
      <c r="P37" s="1100"/>
      <c r="Q37" s="1100"/>
      <c r="R37" s="1100"/>
      <c r="S37" s="1100"/>
      <c r="T37" s="1100"/>
      <c r="U37" s="1103"/>
      <c r="V37" s="1106"/>
      <c r="W37" s="1100"/>
      <c r="X37" s="1100"/>
      <c r="Y37" s="1100"/>
      <c r="Z37" s="1100"/>
      <c r="AA37" s="1100"/>
      <c r="AB37" s="1103"/>
      <c r="AC37" s="1106"/>
      <c r="AD37" s="1100"/>
      <c r="AE37" s="1100"/>
      <c r="AF37" s="1100"/>
      <c r="AG37" s="1100"/>
      <c r="AH37" s="1100"/>
      <c r="AI37" s="1103"/>
      <c r="AJ37" s="1106"/>
      <c r="AK37" s="1100"/>
      <c r="AL37" s="1115"/>
      <c r="AM37" s="1118">
        <f>SUM(BL37:BT38)</f>
        <v>0</v>
      </c>
      <c r="AN37" s="1119"/>
      <c r="AO37" s="1120"/>
      <c r="AP37" s="1127"/>
      <c r="AQ37" s="1128"/>
      <c r="AR37" s="1128"/>
      <c r="AS37" s="1128"/>
      <c r="AT37" s="1129"/>
      <c r="AU37" s="1136" t="s">
        <v>251</v>
      </c>
      <c r="AV37" s="1137"/>
      <c r="AW37" s="1138"/>
      <c r="AX37" s="1142"/>
      <c r="AY37" s="1143"/>
      <c r="AZ37" s="1143"/>
      <c r="BA37" s="1143"/>
      <c r="BB37" s="1144"/>
      <c r="BC37" s="1109">
        <f t="shared" ref="BC37:BK37" si="15">COUNTIF($H37:$AL38,BC$6)</f>
        <v>0</v>
      </c>
      <c r="BD37" s="1112">
        <f t="shared" si="15"/>
        <v>0</v>
      </c>
      <c r="BE37" s="1112">
        <f t="shared" si="15"/>
        <v>0</v>
      </c>
      <c r="BF37" s="1112">
        <f t="shared" si="15"/>
        <v>0</v>
      </c>
      <c r="BG37" s="1112">
        <f t="shared" si="15"/>
        <v>0</v>
      </c>
      <c r="BH37" s="1112">
        <f t="shared" si="15"/>
        <v>0</v>
      </c>
      <c r="BI37" s="1112">
        <f t="shared" si="15"/>
        <v>0</v>
      </c>
      <c r="BJ37" s="1112">
        <f t="shared" si="15"/>
        <v>0</v>
      </c>
      <c r="BK37" s="1151">
        <f t="shared" si="15"/>
        <v>0</v>
      </c>
      <c r="BL37" s="1109">
        <f t="shared" ref="BL37:BT37" si="16">BC37*BC$42*24</f>
        <v>0</v>
      </c>
      <c r="BM37" s="1112">
        <f t="shared" si="16"/>
        <v>0</v>
      </c>
      <c r="BN37" s="1112">
        <f t="shared" si="16"/>
        <v>0</v>
      </c>
      <c r="BO37" s="1112">
        <f t="shared" si="16"/>
        <v>0</v>
      </c>
      <c r="BP37" s="1112">
        <f t="shared" si="16"/>
        <v>0</v>
      </c>
      <c r="BQ37" s="1112">
        <f t="shared" si="16"/>
        <v>0</v>
      </c>
      <c r="BR37" s="1112">
        <f t="shared" si="16"/>
        <v>0</v>
      </c>
      <c r="BS37" s="1112">
        <f t="shared" si="16"/>
        <v>0</v>
      </c>
      <c r="BT37" s="1151">
        <f t="shared" si="16"/>
        <v>0</v>
      </c>
    </row>
    <row r="38" spans="1:72" ht="18.75" customHeight="1" x14ac:dyDescent="0.4">
      <c r="A38" s="1091"/>
      <c r="B38" s="1092"/>
      <c r="C38" s="1095"/>
      <c r="D38" s="1096"/>
      <c r="E38" s="1096"/>
      <c r="F38" s="1096"/>
      <c r="G38" s="1096"/>
      <c r="H38" s="1098"/>
      <c r="I38" s="1101"/>
      <c r="J38" s="1101"/>
      <c r="K38" s="1101"/>
      <c r="L38" s="1101"/>
      <c r="M38" s="1101"/>
      <c r="N38" s="1104"/>
      <c r="O38" s="1107"/>
      <c r="P38" s="1101"/>
      <c r="Q38" s="1101"/>
      <c r="R38" s="1101"/>
      <c r="S38" s="1101"/>
      <c r="T38" s="1101"/>
      <c r="U38" s="1104"/>
      <c r="V38" s="1107"/>
      <c r="W38" s="1101"/>
      <c r="X38" s="1101"/>
      <c r="Y38" s="1101"/>
      <c r="Z38" s="1101"/>
      <c r="AA38" s="1101"/>
      <c r="AB38" s="1104"/>
      <c r="AC38" s="1107"/>
      <c r="AD38" s="1101"/>
      <c r="AE38" s="1101"/>
      <c r="AF38" s="1101"/>
      <c r="AG38" s="1101"/>
      <c r="AH38" s="1101"/>
      <c r="AI38" s="1104"/>
      <c r="AJ38" s="1107"/>
      <c r="AK38" s="1101"/>
      <c r="AL38" s="1116"/>
      <c r="AM38" s="1121"/>
      <c r="AN38" s="1122"/>
      <c r="AO38" s="1123"/>
      <c r="AP38" s="1130"/>
      <c r="AQ38" s="1131"/>
      <c r="AR38" s="1131"/>
      <c r="AS38" s="1131"/>
      <c r="AT38" s="1132"/>
      <c r="AU38" s="1139"/>
      <c r="AV38" s="1140"/>
      <c r="AW38" s="1141"/>
      <c r="AX38" s="1145"/>
      <c r="AY38" s="1146"/>
      <c r="AZ38" s="1146"/>
      <c r="BA38" s="1146"/>
      <c r="BB38" s="1147"/>
      <c r="BC38" s="1110"/>
      <c r="BD38" s="1113"/>
      <c r="BE38" s="1113"/>
      <c r="BF38" s="1113"/>
      <c r="BG38" s="1113"/>
      <c r="BH38" s="1113"/>
      <c r="BI38" s="1113"/>
      <c r="BJ38" s="1113"/>
      <c r="BK38" s="1152"/>
      <c r="BL38" s="1110"/>
      <c r="BM38" s="1113"/>
      <c r="BN38" s="1113"/>
      <c r="BO38" s="1113"/>
      <c r="BP38" s="1113"/>
      <c r="BQ38" s="1113"/>
      <c r="BR38" s="1113"/>
      <c r="BS38" s="1113"/>
      <c r="BT38" s="1152"/>
    </row>
    <row r="39" spans="1:72" ht="18.75" customHeight="1" x14ac:dyDescent="0.15">
      <c r="A39" s="1154" t="s">
        <v>142</v>
      </c>
      <c r="B39" s="1155"/>
      <c r="C39" s="1158"/>
      <c r="D39" s="1159"/>
      <c r="E39" s="1159"/>
      <c r="F39" s="1159"/>
      <c r="G39" s="1159"/>
      <c r="H39" s="1098"/>
      <c r="I39" s="1101"/>
      <c r="J39" s="1101"/>
      <c r="K39" s="1101"/>
      <c r="L39" s="1101"/>
      <c r="M39" s="1101"/>
      <c r="N39" s="1104"/>
      <c r="O39" s="1107"/>
      <c r="P39" s="1101"/>
      <c r="Q39" s="1101"/>
      <c r="R39" s="1101"/>
      <c r="S39" s="1101"/>
      <c r="T39" s="1101"/>
      <c r="U39" s="1104"/>
      <c r="V39" s="1107"/>
      <c r="W39" s="1101"/>
      <c r="X39" s="1101"/>
      <c r="Y39" s="1101"/>
      <c r="Z39" s="1101"/>
      <c r="AA39" s="1101"/>
      <c r="AB39" s="1104"/>
      <c r="AC39" s="1107"/>
      <c r="AD39" s="1101"/>
      <c r="AE39" s="1101"/>
      <c r="AF39" s="1101"/>
      <c r="AG39" s="1101"/>
      <c r="AH39" s="1101"/>
      <c r="AI39" s="1104"/>
      <c r="AJ39" s="1107"/>
      <c r="AK39" s="1101"/>
      <c r="AL39" s="1116"/>
      <c r="AM39" s="1121"/>
      <c r="AN39" s="1122"/>
      <c r="AO39" s="1123"/>
      <c r="AP39" s="1130"/>
      <c r="AQ39" s="1131"/>
      <c r="AR39" s="1131"/>
      <c r="AS39" s="1131"/>
      <c r="AT39" s="1132"/>
      <c r="AU39" s="1168"/>
      <c r="AV39" s="1169"/>
      <c r="AW39" s="172" t="s">
        <v>15</v>
      </c>
      <c r="AX39" s="1145"/>
      <c r="AY39" s="1146"/>
      <c r="AZ39" s="1146"/>
      <c r="BA39" s="1146"/>
      <c r="BB39" s="1147"/>
      <c r="BC39" s="1110"/>
      <c r="BD39" s="1113"/>
      <c r="BE39" s="1113"/>
      <c r="BF39" s="1113"/>
      <c r="BG39" s="1113"/>
      <c r="BH39" s="1113"/>
      <c r="BI39" s="1113"/>
      <c r="BJ39" s="1113"/>
      <c r="BK39" s="1152"/>
      <c r="BL39" s="1110"/>
      <c r="BM39" s="1113"/>
      <c r="BN39" s="1113"/>
      <c r="BO39" s="1113"/>
      <c r="BP39" s="1113"/>
      <c r="BQ39" s="1113"/>
      <c r="BR39" s="1113"/>
      <c r="BS39" s="1113"/>
      <c r="BT39" s="1152"/>
    </row>
    <row r="40" spans="1:72" ht="18.75" customHeight="1" x14ac:dyDescent="0.15">
      <c r="A40" s="1156"/>
      <c r="B40" s="1157"/>
      <c r="C40" s="1160"/>
      <c r="D40" s="1161"/>
      <c r="E40" s="1161"/>
      <c r="F40" s="1161"/>
      <c r="G40" s="1161"/>
      <c r="H40" s="1099"/>
      <c r="I40" s="1102"/>
      <c r="J40" s="1102"/>
      <c r="K40" s="1102"/>
      <c r="L40" s="1102"/>
      <c r="M40" s="1102"/>
      <c r="N40" s="1105"/>
      <c r="O40" s="1108"/>
      <c r="P40" s="1102"/>
      <c r="Q40" s="1102"/>
      <c r="R40" s="1102"/>
      <c r="S40" s="1102"/>
      <c r="T40" s="1102"/>
      <c r="U40" s="1105"/>
      <c r="V40" s="1108"/>
      <c r="W40" s="1102"/>
      <c r="X40" s="1102"/>
      <c r="Y40" s="1102"/>
      <c r="Z40" s="1102"/>
      <c r="AA40" s="1102"/>
      <c r="AB40" s="1105"/>
      <c r="AC40" s="1108"/>
      <c r="AD40" s="1102"/>
      <c r="AE40" s="1102"/>
      <c r="AF40" s="1102"/>
      <c r="AG40" s="1102"/>
      <c r="AH40" s="1102"/>
      <c r="AI40" s="1105"/>
      <c r="AJ40" s="1108"/>
      <c r="AK40" s="1102"/>
      <c r="AL40" s="1117"/>
      <c r="AM40" s="1124"/>
      <c r="AN40" s="1125"/>
      <c r="AO40" s="1126"/>
      <c r="AP40" s="1133"/>
      <c r="AQ40" s="1134"/>
      <c r="AR40" s="1134"/>
      <c r="AS40" s="1134"/>
      <c r="AT40" s="1135"/>
      <c r="AU40" s="1170"/>
      <c r="AV40" s="1171"/>
      <c r="AW40" s="173" t="s">
        <v>252</v>
      </c>
      <c r="AX40" s="1148"/>
      <c r="AY40" s="1149"/>
      <c r="AZ40" s="1149"/>
      <c r="BA40" s="1149"/>
      <c r="BB40" s="1150"/>
      <c r="BC40" s="1111"/>
      <c r="BD40" s="1114"/>
      <c r="BE40" s="1114"/>
      <c r="BF40" s="1114"/>
      <c r="BG40" s="1114"/>
      <c r="BH40" s="1114"/>
      <c r="BI40" s="1114"/>
      <c r="BJ40" s="1114"/>
      <c r="BK40" s="1153"/>
      <c r="BL40" s="1111"/>
      <c r="BM40" s="1114"/>
      <c r="BN40" s="1114"/>
      <c r="BO40" s="1114"/>
      <c r="BP40" s="1114"/>
      <c r="BQ40" s="1114"/>
      <c r="BR40" s="1114"/>
      <c r="BS40" s="1114"/>
      <c r="BT40" s="1153"/>
    </row>
    <row r="41" spans="1:72" ht="18.75" customHeight="1" thickBot="1" x14ac:dyDescent="0.45">
      <c r="A41" s="1172" t="s">
        <v>253</v>
      </c>
      <c r="B41" s="1173"/>
      <c r="C41" s="1173"/>
      <c r="D41" s="1173"/>
      <c r="E41" s="1173"/>
      <c r="F41" s="1173"/>
      <c r="G41" s="1173"/>
      <c r="H41" s="174">
        <v>1</v>
      </c>
      <c r="I41" s="175">
        <v>2</v>
      </c>
      <c r="J41" s="175">
        <v>3</v>
      </c>
      <c r="K41" s="175">
        <v>4</v>
      </c>
      <c r="L41" s="175">
        <v>5</v>
      </c>
      <c r="M41" s="175">
        <v>6</v>
      </c>
      <c r="N41" s="176">
        <v>7</v>
      </c>
      <c r="O41" s="177">
        <v>8</v>
      </c>
      <c r="P41" s="175">
        <v>9</v>
      </c>
      <c r="Q41" s="175">
        <v>10</v>
      </c>
      <c r="R41" s="175">
        <v>11</v>
      </c>
      <c r="S41" s="175">
        <v>12</v>
      </c>
      <c r="T41" s="175">
        <v>13</v>
      </c>
      <c r="U41" s="178">
        <v>14</v>
      </c>
      <c r="V41" s="179">
        <v>15</v>
      </c>
      <c r="W41" s="175">
        <v>16</v>
      </c>
      <c r="X41" s="175">
        <v>17</v>
      </c>
      <c r="Y41" s="175">
        <v>18</v>
      </c>
      <c r="Z41" s="175">
        <v>19</v>
      </c>
      <c r="AA41" s="180">
        <v>20</v>
      </c>
      <c r="AB41" s="181">
        <v>21</v>
      </c>
      <c r="AC41" s="182">
        <v>22</v>
      </c>
      <c r="AD41" s="180">
        <v>23</v>
      </c>
      <c r="AE41" s="180">
        <v>24</v>
      </c>
      <c r="AF41" s="180">
        <v>25</v>
      </c>
      <c r="AG41" s="180">
        <v>26</v>
      </c>
      <c r="AH41" s="180">
        <v>27</v>
      </c>
      <c r="AI41" s="183">
        <v>28</v>
      </c>
      <c r="AJ41" s="184">
        <v>29</v>
      </c>
      <c r="AK41" s="180">
        <v>30</v>
      </c>
      <c r="AL41" s="185">
        <v>31</v>
      </c>
      <c r="AM41" s="1174" t="s">
        <v>158</v>
      </c>
      <c r="AN41" s="1175"/>
      <c r="AO41" s="1176"/>
      <c r="AP41" s="1174" t="s">
        <v>214</v>
      </c>
      <c r="AQ41" s="1174"/>
      <c r="AR41" s="1174"/>
      <c r="AS41" s="1177"/>
      <c r="AT41" s="1177"/>
      <c r="AU41" s="1177" t="s">
        <v>254</v>
      </c>
      <c r="AV41" s="1177"/>
      <c r="AW41" s="1177"/>
      <c r="AX41" s="1178" t="s">
        <v>151</v>
      </c>
      <c r="AY41" s="1178"/>
      <c r="AZ41" s="1178"/>
      <c r="BA41" s="1178"/>
      <c r="BB41" s="1178"/>
      <c r="BC41" s="1172" t="s">
        <v>217</v>
      </c>
      <c r="BD41" s="1173"/>
      <c r="BE41" s="1173"/>
      <c r="BF41" s="1173"/>
      <c r="BG41" s="1173"/>
      <c r="BH41" s="1173"/>
      <c r="BI41" s="1173"/>
      <c r="BJ41" s="1173"/>
      <c r="BK41" s="1179"/>
      <c r="BL41" s="1172" t="s">
        <v>255</v>
      </c>
      <c r="BM41" s="1173"/>
      <c r="BN41" s="1173"/>
      <c r="BO41" s="1173"/>
      <c r="BP41" s="1173"/>
      <c r="BQ41" s="1173"/>
      <c r="BR41" s="1173"/>
      <c r="BS41" s="1173"/>
      <c r="BT41" s="1179"/>
    </row>
    <row r="42" spans="1:72" ht="18.75" customHeight="1" thickTop="1" x14ac:dyDescent="0.4">
      <c r="A42" s="156" t="s">
        <v>77</v>
      </c>
      <c r="B42" s="153" t="s">
        <v>256</v>
      </c>
      <c r="C42" s="153"/>
      <c r="AA42" s="1180" t="s">
        <v>257</v>
      </c>
      <c r="AB42" s="1181"/>
      <c r="AC42" s="1181"/>
      <c r="AD42" s="1182"/>
      <c r="AE42" s="1189" t="s">
        <v>258</v>
      </c>
      <c r="AF42" s="1191" t="s">
        <v>259</v>
      </c>
      <c r="AG42" s="1193"/>
      <c r="AH42" s="1193"/>
      <c r="AI42" s="1193" t="s">
        <v>260</v>
      </c>
      <c r="AJ42" s="1195"/>
      <c r="AK42" s="1195"/>
      <c r="AL42" s="1197" t="s">
        <v>261</v>
      </c>
      <c r="AM42" s="1199" t="s">
        <v>262</v>
      </c>
      <c r="AN42" s="1201" t="s">
        <v>259</v>
      </c>
      <c r="AO42" s="1193"/>
      <c r="AP42" s="1193"/>
      <c r="AQ42" s="1193" t="s">
        <v>260</v>
      </c>
      <c r="AR42" s="1195"/>
      <c r="AS42" s="1195"/>
      <c r="AT42" s="1197" t="s">
        <v>261</v>
      </c>
      <c r="AU42" s="1199" t="s">
        <v>263</v>
      </c>
      <c r="AV42" s="1201" t="s">
        <v>259</v>
      </c>
      <c r="AW42" s="1193"/>
      <c r="AX42" s="1193"/>
      <c r="AY42" s="1193" t="s">
        <v>260</v>
      </c>
      <c r="AZ42" s="1195"/>
      <c r="BA42" s="1195"/>
      <c r="BB42" s="1203" t="s">
        <v>261</v>
      </c>
      <c r="BC42" s="155">
        <f>IF($AJ$42&gt;$AG$42,$AJ$42-$AG$42,$AJ$42+1-$AG$42)</f>
        <v>1</v>
      </c>
      <c r="BD42" s="155">
        <f>IF($AJ$44&gt;$AG$44,$AJ$44-$AG$44,$AJ$44+1-$AG$44)</f>
        <v>1</v>
      </c>
      <c r="BE42" s="155">
        <f>IF($AJ$45&gt;$AG$45,$AJ$45-$AG$45,$AJ$45+1-$AG$45)</f>
        <v>1</v>
      </c>
      <c r="BF42" s="155">
        <f>IF($AR$42&gt;$AO$42,$AR$42-$AO$42,$AR$42+1-$AO$42)</f>
        <v>1</v>
      </c>
      <c r="BG42" s="155">
        <f>IF($AR$43&gt;$AO$43,$AR$43-$AO$43,$AR$43+1-$AO$43)</f>
        <v>1</v>
      </c>
      <c r="BH42" s="155">
        <f>IF($AR$44&gt;$AO$44,$AR$44-$AO$44,$AR$44+1-$AO$44)</f>
        <v>1</v>
      </c>
      <c r="BI42" s="155">
        <f>IF($AZ$42&gt;$AW$42,$AZ$42-$AW$42,$AZ$42+1-$AW$42)</f>
        <v>1</v>
      </c>
      <c r="BJ42" s="155">
        <f>IF($AZ$43&gt;$AW$43,$AZ$43-$AW$43,$AZ$43+1-$AW$43)</f>
        <v>1</v>
      </c>
      <c r="BK42" s="155">
        <f>IF($AZ$44&gt;$AW$44,$AZ$44-$AW$44,$AZ$44+1-$AW$44)</f>
        <v>1</v>
      </c>
    </row>
    <row r="43" spans="1:72" ht="18.75" customHeight="1" x14ac:dyDescent="0.4">
      <c r="A43" s="153"/>
      <c r="B43" s="153" t="s">
        <v>854</v>
      </c>
      <c r="C43" s="186"/>
      <c r="D43" s="187"/>
      <c r="E43" s="187"/>
      <c r="F43" s="187"/>
      <c r="G43" s="187"/>
      <c r="H43" s="187"/>
      <c r="I43" s="187"/>
      <c r="J43" s="187"/>
      <c r="K43" s="187"/>
      <c r="L43" s="187"/>
      <c r="M43" s="187"/>
      <c r="N43" s="187"/>
      <c r="O43" s="187"/>
      <c r="P43" s="187"/>
      <c r="Q43" s="187"/>
      <c r="R43" s="187"/>
      <c r="S43" s="187"/>
      <c r="T43" s="188"/>
      <c r="U43" s="188"/>
      <c r="V43" s="188"/>
      <c r="W43" s="188"/>
      <c r="X43" s="188"/>
      <c r="Y43" s="189"/>
      <c r="Z43" s="189"/>
      <c r="AA43" s="1183"/>
      <c r="AB43" s="1184"/>
      <c r="AC43" s="1184"/>
      <c r="AD43" s="1185"/>
      <c r="AE43" s="1190"/>
      <c r="AF43" s="1192"/>
      <c r="AG43" s="1194"/>
      <c r="AH43" s="1194"/>
      <c r="AI43" s="1194"/>
      <c r="AJ43" s="1196"/>
      <c r="AK43" s="1196"/>
      <c r="AL43" s="1198"/>
      <c r="AM43" s="1200"/>
      <c r="AN43" s="1202"/>
      <c r="AO43" s="1194"/>
      <c r="AP43" s="1194"/>
      <c r="AQ43" s="1194"/>
      <c r="AR43" s="1196"/>
      <c r="AS43" s="1196"/>
      <c r="AT43" s="1198"/>
      <c r="AU43" s="1200"/>
      <c r="AV43" s="1202"/>
      <c r="AW43" s="1194"/>
      <c r="AX43" s="1194"/>
      <c r="AY43" s="1194"/>
      <c r="AZ43" s="1196"/>
      <c r="BA43" s="1196"/>
      <c r="BB43" s="1204"/>
    </row>
    <row r="44" spans="1:72" ht="18.75" customHeight="1" x14ac:dyDescent="0.4">
      <c r="A44" s="186"/>
      <c r="B44" s="153" t="s">
        <v>264</v>
      </c>
      <c r="C44" s="186"/>
      <c r="D44" s="187"/>
      <c r="E44" s="187"/>
      <c r="F44" s="187"/>
      <c r="G44" s="187"/>
      <c r="H44" s="187"/>
      <c r="I44" s="187"/>
      <c r="J44" s="187"/>
      <c r="K44" s="187"/>
      <c r="L44" s="187"/>
      <c r="M44" s="187"/>
      <c r="N44" s="187"/>
      <c r="O44" s="187"/>
      <c r="P44" s="187"/>
      <c r="Q44" s="187"/>
      <c r="R44" s="187"/>
      <c r="S44" s="187"/>
      <c r="T44" s="188"/>
      <c r="U44" s="188"/>
      <c r="V44" s="188"/>
      <c r="W44" s="188"/>
      <c r="X44" s="188"/>
      <c r="Y44" s="154"/>
      <c r="Z44" s="154"/>
      <c r="AA44" s="1183"/>
      <c r="AB44" s="1184"/>
      <c r="AC44" s="1184"/>
      <c r="AD44" s="1185"/>
      <c r="AE44" s="1205" t="s">
        <v>265</v>
      </c>
      <c r="AF44" s="1206" t="s">
        <v>259</v>
      </c>
      <c r="AG44" s="1208"/>
      <c r="AH44" s="1208"/>
      <c r="AI44" s="1208" t="s">
        <v>260</v>
      </c>
      <c r="AJ44" s="1209"/>
      <c r="AK44" s="1209"/>
      <c r="AL44" s="1215" t="s">
        <v>261</v>
      </c>
      <c r="AM44" s="1217" t="s">
        <v>266</v>
      </c>
      <c r="AN44" s="1208" t="s">
        <v>259</v>
      </c>
      <c r="AO44" s="1208"/>
      <c r="AP44" s="1208"/>
      <c r="AQ44" s="1208" t="s">
        <v>260</v>
      </c>
      <c r="AR44" s="1209"/>
      <c r="AS44" s="1209"/>
      <c r="AT44" s="1215" t="s">
        <v>261</v>
      </c>
      <c r="AU44" s="1217" t="s">
        <v>267</v>
      </c>
      <c r="AV44" s="1208" t="s">
        <v>259</v>
      </c>
      <c r="AW44" s="1208"/>
      <c r="AX44" s="1208"/>
      <c r="AY44" s="1208" t="s">
        <v>260</v>
      </c>
      <c r="AZ44" s="1209"/>
      <c r="BA44" s="1209"/>
      <c r="BB44" s="1210" t="s">
        <v>261</v>
      </c>
    </row>
    <row r="45" spans="1:72" ht="18.75" customHeight="1" x14ac:dyDescent="0.4">
      <c r="A45" s="190"/>
      <c r="B45" s="153" t="s">
        <v>268</v>
      </c>
      <c r="C45" s="153"/>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183"/>
      <c r="AB45" s="1184"/>
      <c r="AC45" s="1184"/>
      <c r="AD45" s="1185"/>
      <c r="AE45" s="1190"/>
      <c r="AF45" s="1207"/>
      <c r="AG45" s="1194"/>
      <c r="AH45" s="1194"/>
      <c r="AI45" s="1194"/>
      <c r="AJ45" s="1196"/>
      <c r="AK45" s="1196"/>
      <c r="AL45" s="1198"/>
      <c r="AM45" s="1200"/>
      <c r="AN45" s="1194"/>
      <c r="AO45" s="1194"/>
      <c r="AP45" s="1194"/>
      <c r="AQ45" s="1194"/>
      <c r="AR45" s="1196"/>
      <c r="AS45" s="1196"/>
      <c r="AT45" s="1198"/>
      <c r="AU45" s="1200"/>
      <c r="AV45" s="1194"/>
      <c r="AW45" s="1194"/>
      <c r="AX45" s="1194"/>
      <c r="AY45" s="1194"/>
      <c r="AZ45" s="1196"/>
      <c r="BA45" s="1196"/>
      <c r="BB45" s="1204"/>
    </row>
    <row r="46" spans="1:72" ht="18.75" customHeight="1" x14ac:dyDescent="0.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183"/>
      <c r="AB46" s="1184"/>
      <c r="AC46" s="1184"/>
      <c r="AD46" s="1185"/>
      <c r="AE46" s="1205" t="s">
        <v>269</v>
      </c>
      <c r="AF46" s="1206" t="s">
        <v>259</v>
      </c>
      <c r="AG46" s="1208"/>
      <c r="AH46" s="1208"/>
      <c r="AI46" s="1208" t="s">
        <v>260</v>
      </c>
      <c r="AJ46" s="1209"/>
      <c r="AK46" s="1209"/>
      <c r="AL46" s="1215" t="s">
        <v>261</v>
      </c>
      <c r="AM46" s="1217" t="s">
        <v>270</v>
      </c>
      <c r="AN46" s="1208" t="s">
        <v>259</v>
      </c>
      <c r="AO46" s="1208"/>
      <c r="AP46" s="1208"/>
      <c r="AQ46" s="1208" t="s">
        <v>260</v>
      </c>
      <c r="AR46" s="1209"/>
      <c r="AS46" s="1209"/>
      <c r="AT46" s="1215" t="s">
        <v>261</v>
      </c>
      <c r="AU46" s="1217" t="s">
        <v>271</v>
      </c>
      <c r="AV46" s="1208" t="s">
        <v>259</v>
      </c>
      <c r="AW46" s="1208"/>
      <c r="AX46" s="1208"/>
      <c r="AY46" s="1208" t="s">
        <v>260</v>
      </c>
      <c r="AZ46" s="1209"/>
      <c r="BA46" s="1209"/>
      <c r="BB46" s="1210" t="s">
        <v>261</v>
      </c>
    </row>
    <row r="47" spans="1:72" ht="18.75" customHeight="1" thickBot="1" x14ac:dyDescent="0.45">
      <c r="AA47" s="1186"/>
      <c r="AB47" s="1187"/>
      <c r="AC47" s="1187"/>
      <c r="AD47" s="1188"/>
      <c r="AE47" s="1211"/>
      <c r="AF47" s="1212"/>
      <c r="AG47" s="1213"/>
      <c r="AH47" s="1213"/>
      <c r="AI47" s="1213"/>
      <c r="AJ47" s="1214"/>
      <c r="AK47" s="1214"/>
      <c r="AL47" s="1216"/>
      <c r="AM47" s="1218"/>
      <c r="AN47" s="1213"/>
      <c r="AO47" s="1213"/>
      <c r="AP47" s="1213"/>
      <c r="AQ47" s="1213"/>
      <c r="AR47" s="1214"/>
      <c r="AS47" s="1214"/>
      <c r="AT47" s="1216"/>
      <c r="AU47" s="1218"/>
      <c r="AV47" s="1213"/>
      <c r="AW47" s="1213"/>
      <c r="AX47" s="1213"/>
      <c r="AY47" s="1213"/>
      <c r="AZ47" s="1214"/>
      <c r="BA47" s="1214"/>
      <c r="BB47" s="1219"/>
    </row>
    <row r="48" spans="1:72" ht="18.75" customHeight="1" thickTop="1" x14ac:dyDescent="0.4"/>
    <row r="49" spans="12:34" ht="18.75" customHeight="1" x14ac:dyDescent="0.4">
      <c r="L49" s="1220"/>
      <c r="M49" s="1220"/>
      <c r="N49" s="1220"/>
      <c r="O49" s="1220"/>
      <c r="P49" s="1220"/>
      <c r="Q49" s="1220"/>
      <c r="R49" s="1220"/>
      <c r="S49" s="1220"/>
      <c r="T49" s="1220"/>
      <c r="U49" s="1220"/>
      <c r="V49" s="1220"/>
      <c r="W49" s="1220"/>
      <c r="X49" s="1220"/>
      <c r="Y49" s="1220"/>
      <c r="Z49" s="1220"/>
      <c r="AA49" s="1220"/>
      <c r="AB49" s="1220"/>
      <c r="AC49" s="1220"/>
      <c r="AD49" s="1220"/>
      <c r="AE49" s="1220"/>
      <c r="AF49" s="1220"/>
      <c r="AG49" s="1220"/>
      <c r="AH49" s="1220"/>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1"/>
  <printOptions horizontalCentered="1" verticalCentered="1"/>
  <pageMargins left="0.70866141732283472" right="0.19685039370078741" top="0.39370078740157483" bottom="0.39370078740157483" header="0.39370078740157483" footer="0"/>
  <pageSetup paperSize="9" scale="51" orientation="landscape" r:id="rId1"/>
  <headerFooter scaleWithDoc="0">
    <oddFooter>&amp;C7/22&amp;R&amp;F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A59AC561-B898-49AA-A2D9-0C6CD7EC985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693F-FA0E-4986-9861-0008265563DF}">
  <sheetPr>
    <tabColor theme="7" tint="0.79998168889431442"/>
    <pageSetUpPr fitToPage="1"/>
  </sheetPr>
  <dimension ref="A1:CY110"/>
  <sheetViews>
    <sheetView view="pageBreakPreview" zoomScaleNormal="100" zoomScaleSheetLayoutView="100" workbookViewId="0"/>
  </sheetViews>
  <sheetFormatPr defaultRowHeight="16.5" x14ac:dyDescent="0.4"/>
  <cols>
    <col min="1" max="1" width="4.625" style="155" customWidth="1"/>
    <col min="2" max="7" width="2.625" style="155" customWidth="1"/>
    <col min="8" max="49" width="2.375" style="155" customWidth="1"/>
    <col min="50" max="89" width="2.625" style="155" customWidth="1"/>
    <col min="90" max="103" width="9" style="155"/>
    <col min="104" max="256" width="9" style="7"/>
    <col min="257" max="257" width="4.625" style="7" customWidth="1"/>
    <col min="258" max="263" width="2.625" style="7" customWidth="1"/>
    <col min="264" max="305" width="2.375" style="7" customWidth="1"/>
    <col min="306" max="345" width="2.625" style="7" customWidth="1"/>
    <col min="346" max="512" width="9" style="7"/>
    <col min="513" max="513" width="4.625" style="7" customWidth="1"/>
    <col min="514" max="519" width="2.625" style="7" customWidth="1"/>
    <col min="520" max="561" width="2.375" style="7" customWidth="1"/>
    <col min="562" max="601" width="2.625" style="7" customWidth="1"/>
    <col min="602" max="768" width="9" style="7"/>
    <col min="769" max="769" width="4.625" style="7" customWidth="1"/>
    <col min="770" max="775" width="2.625" style="7" customWidth="1"/>
    <col min="776" max="817" width="2.375" style="7" customWidth="1"/>
    <col min="818" max="857" width="2.625" style="7" customWidth="1"/>
    <col min="858" max="1024" width="9" style="7"/>
    <col min="1025" max="1025" width="4.625" style="7" customWidth="1"/>
    <col min="1026" max="1031" width="2.625" style="7" customWidth="1"/>
    <col min="1032" max="1073" width="2.375" style="7" customWidth="1"/>
    <col min="1074" max="1113" width="2.625" style="7" customWidth="1"/>
    <col min="1114" max="1280" width="9" style="7"/>
    <col min="1281" max="1281" width="4.625" style="7" customWidth="1"/>
    <col min="1282" max="1287" width="2.625" style="7" customWidth="1"/>
    <col min="1288" max="1329" width="2.375" style="7" customWidth="1"/>
    <col min="1330" max="1369" width="2.625" style="7" customWidth="1"/>
    <col min="1370" max="1536" width="9" style="7"/>
    <col min="1537" max="1537" width="4.625" style="7" customWidth="1"/>
    <col min="1538" max="1543" width="2.625" style="7" customWidth="1"/>
    <col min="1544" max="1585" width="2.375" style="7" customWidth="1"/>
    <col min="1586" max="1625" width="2.625" style="7" customWidth="1"/>
    <col min="1626" max="1792" width="9" style="7"/>
    <col min="1793" max="1793" width="4.625" style="7" customWidth="1"/>
    <col min="1794" max="1799" width="2.625" style="7" customWidth="1"/>
    <col min="1800" max="1841" width="2.375" style="7" customWidth="1"/>
    <col min="1842" max="1881" width="2.625" style="7" customWidth="1"/>
    <col min="1882" max="2048" width="9" style="7"/>
    <col min="2049" max="2049" width="4.625" style="7" customWidth="1"/>
    <col min="2050" max="2055" width="2.625" style="7" customWidth="1"/>
    <col min="2056" max="2097" width="2.375" style="7" customWidth="1"/>
    <col min="2098" max="2137" width="2.625" style="7" customWidth="1"/>
    <col min="2138" max="2304" width="9" style="7"/>
    <col min="2305" max="2305" width="4.625" style="7" customWidth="1"/>
    <col min="2306" max="2311" width="2.625" style="7" customWidth="1"/>
    <col min="2312" max="2353" width="2.375" style="7" customWidth="1"/>
    <col min="2354" max="2393" width="2.625" style="7" customWidth="1"/>
    <col min="2394" max="2560" width="9" style="7"/>
    <col min="2561" max="2561" width="4.625" style="7" customWidth="1"/>
    <col min="2562" max="2567" width="2.625" style="7" customWidth="1"/>
    <col min="2568" max="2609" width="2.375" style="7" customWidth="1"/>
    <col min="2610" max="2649" width="2.625" style="7" customWidth="1"/>
    <col min="2650" max="2816" width="9" style="7"/>
    <col min="2817" max="2817" width="4.625" style="7" customWidth="1"/>
    <col min="2818" max="2823" width="2.625" style="7" customWidth="1"/>
    <col min="2824" max="2865" width="2.375" style="7" customWidth="1"/>
    <col min="2866" max="2905" width="2.625" style="7" customWidth="1"/>
    <col min="2906" max="3072" width="9" style="7"/>
    <col min="3073" max="3073" width="4.625" style="7" customWidth="1"/>
    <col min="3074" max="3079" width="2.625" style="7" customWidth="1"/>
    <col min="3080" max="3121" width="2.375" style="7" customWidth="1"/>
    <col min="3122" max="3161" width="2.625" style="7" customWidth="1"/>
    <col min="3162" max="3328" width="9" style="7"/>
    <col min="3329" max="3329" width="4.625" style="7" customWidth="1"/>
    <col min="3330" max="3335" width="2.625" style="7" customWidth="1"/>
    <col min="3336" max="3377" width="2.375" style="7" customWidth="1"/>
    <col min="3378" max="3417" width="2.625" style="7" customWidth="1"/>
    <col min="3418" max="3584" width="9" style="7"/>
    <col min="3585" max="3585" width="4.625" style="7" customWidth="1"/>
    <col min="3586" max="3591" width="2.625" style="7" customWidth="1"/>
    <col min="3592" max="3633" width="2.375" style="7" customWidth="1"/>
    <col min="3634" max="3673" width="2.625" style="7" customWidth="1"/>
    <col min="3674" max="3840" width="9" style="7"/>
    <col min="3841" max="3841" width="4.625" style="7" customWidth="1"/>
    <col min="3842" max="3847" width="2.625" style="7" customWidth="1"/>
    <col min="3848" max="3889" width="2.375" style="7" customWidth="1"/>
    <col min="3890" max="3929" width="2.625" style="7" customWidth="1"/>
    <col min="3930" max="4096" width="9" style="7"/>
    <col min="4097" max="4097" width="4.625" style="7" customWidth="1"/>
    <col min="4098" max="4103" width="2.625" style="7" customWidth="1"/>
    <col min="4104" max="4145" width="2.375" style="7" customWidth="1"/>
    <col min="4146" max="4185" width="2.625" style="7" customWidth="1"/>
    <col min="4186" max="4352" width="9" style="7"/>
    <col min="4353" max="4353" width="4.625" style="7" customWidth="1"/>
    <col min="4354" max="4359" width="2.625" style="7" customWidth="1"/>
    <col min="4360" max="4401" width="2.375" style="7" customWidth="1"/>
    <col min="4402" max="4441" width="2.625" style="7" customWidth="1"/>
    <col min="4442" max="4608" width="9" style="7"/>
    <col min="4609" max="4609" width="4.625" style="7" customWidth="1"/>
    <col min="4610" max="4615" width="2.625" style="7" customWidth="1"/>
    <col min="4616" max="4657" width="2.375" style="7" customWidth="1"/>
    <col min="4658" max="4697" width="2.625" style="7" customWidth="1"/>
    <col min="4698" max="4864" width="9" style="7"/>
    <col min="4865" max="4865" width="4.625" style="7" customWidth="1"/>
    <col min="4866" max="4871" width="2.625" style="7" customWidth="1"/>
    <col min="4872" max="4913" width="2.375" style="7" customWidth="1"/>
    <col min="4914" max="4953" width="2.625" style="7" customWidth="1"/>
    <col min="4954" max="5120" width="9" style="7"/>
    <col min="5121" max="5121" width="4.625" style="7" customWidth="1"/>
    <col min="5122" max="5127" width="2.625" style="7" customWidth="1"/>
    <col min="5128" max="5169" width="2.375" style="7" customWidth="1"/>
    <col min="5170" max="5209" width="2.625" style="7" customWidth="1"/>
    <col min="5210" max="5376" width="9" style="7"/>
    <col min="5377" max="5377" width="4.625" style="7" customWidth="1"/>
    <col min="5378" max="5383" width="2.625" style="7" customWidth="1"/>
    <col min="5384" max="5425" width="2.375" style="7" customWidth="1"/>
    <col min="5426" max="5465" width="2.625" style="7" customWidth="1"/>
    <col min="5466" max="5632" width="9" style="7"/>
    <col min="5633" max="5633" width="4.625" style="7" customWidth="1"/>
    <col min="5634" max="5639" width="2.625" style="7" customWidth="1"/>
    <col min="5640" max="5681" width="2.375" style="7" customWidth="1"/>
    <col min="5682" max="5721" width="2.625" style="7" customWidth="1"/>
    <col min="5722" max="5888" width="9" style="7"/>
    <col min="5889" max="5889" width="4.625" style="7" customWidth="1"/>
    <col min="5890" max="5895" width="2.625" style="7" customWidth="1"/>
    <col min="5896" max="5937" width="2.375" style="7" customWidth="1"/>
    <col min="5938" max="5977" width="2.625" style="7" customWidth="1"/>
    <col min="5978" max="6144" width="9" style="7"/>
    <col min="6145" max="6145" width="4.625" style="7" customWidth="1"/>
    <col min="6146" max="6151" width="2.625" style="7" customWidth="1"/>
    <col min="6152" max="6193" width="2.375" style="7" customWidth="1"/>
    <col min="6194" max="6233" width="2.625" style="7" customWidth="1"/>
    <col min="6234" max="6400" width="9" style="7"/>
    <col min="6401" max="6401" width="4.625" style="7" customWidth="1"/>
    <col min="6402" max="6407" width="2.625" style="7" customWidth="1"/>
    <col min="6408" max="6449" width="2.375" style="7" customWidth="1"/>
    <col min="6450" max="6489" width="2.625" style="7" customWidth="1"/>
    <col min="6490" max="6656" width="9" style="7"/>
    <col min="6657" max="6657" width="4.625" style="7" customWidth="1"/>
    <col min="6658" max="6663" width="2.625" style="7" customWidth="1"/>
    <col min="6664" max="6705" width="2.375" style="7" customWidth="1"/>
    <col min="6706" max="6745" width="2.625" style="7" customWidth="1"/>
    <col min="6746" max="6912" width="9" style="7"/>
    <col min="6913" max="6913" width="4.625" style="7" customWidth="1"/>
    <col min="6914" max="6919" width="2.625" style="7" customWidth="1"/>
    <col min="6920" max="6961" width="2.375" style="7" customWidth="1"/>
    <col min="6962" max="7001" width="2.625" style="7" customWidth="1"/>
    <col min="7002" max="7168" width="9" style="7"/>
    <col min="7169" max="7169" width="4.625" style="7" customWidth="1"/>
    <col min="7170" max="7175" width="2.625" style="7" customWidth="1"/>
    <col min="7176" max="7217" width="2.375" style="7" customWidth="1"/>
    <col min="7218" max="7257" width="2.625" style="7" customWidth="1"/>
    <col min="7258" max="7424" width="9" style="7"/>
    <col min="7425" max="7425" width="4.625" style="7" customWidth="1"/>
    <col min="7426" max="7431" width="2.625" style="7" customWidth="1"/>
    <col min="7432" max="7473" width="2.375" style="7" customWidth="1"/>
    <col min="7474" max="7513" width="2.625" style="7" customWidth="1"/>
    <col min="7514" max="7680" width="9" style="7"/>
    <col min="7681" max="7681" width="4.625" style="7" customWidth="1"/>
    <col min="7682" max="7687" width="2.625" style="7" customWidth="1"/>
    <col min="7688" max="7729" width="2.375" style="7" customWidth="1"/>
    <col min="7730" max="7769" width="2.625" style="7" customWidth="1"/>
    <col min="7770" max="7936" width="9" style="7"/>
    <col min="7937" max="7937" width="4.625" style="7" customWidth="1"/>
    <col min="7938" max="7943" width="2.625" style="7" customWidth="1"/>
    <col min="7944" max="7985" width="2.375" style="7" customWidth="1"/>
    <col min="7986" max="8025" width="2.625" style="7" customWidth="1"/>
    <col min="8026" max="8192" width="9" style="7"/>
    <col min="8193" max="8193" width="4.625" style="7" customWidth="1"/>
    <col min="8194" max="8199" width="2.625" style="7" customWidth="1"/>
    <col min="8200" max="8241" width="2.375" style="7" customWidth="1"/>
    <col min="8242" max="8281" width="2.625" style="7" customWidth="1"/>
    <col min="8282" max="8448" width="9" style="7"/>
    <col min="8449" max="8449" width="4.625" style="7" customWidth="1"/>
    <col min="8450" max="8455" width="2.625" style="7" customWidth="1"/>
    <col min="8456" max="8497" width="2.375" style="7" customWidth="1"/>
    <col min="8498" max="8537" width="2.625" style="7" customWidth="1"/>
    <col min="8538" max="8704" width="9" style="7"/>
    <col min="8705" max="8705" width="4.625" style="7" customWidth="1"/>
    <col min="8706" max="8711" width="2.625" style="7" customWidth="1"/>
    <col min="8712" max="8753" width="2.375" style="7" customWidth="1"/>
    <col min="8754" max="8793" width="2.625" style="7" customWidth="1"/>
    <col min="8794" max="8960" width="9" style="7"/>
    <col min="8961" max="8961" width="4.625" style="7" customWidth="1"/>
    <col min="8962" max="8967" width="2.625" style="7" customWidth="1"/>
    <col min="8968" max="9009" width="2.375" style="7" customWidth="1"/>
    <col min="9010" max="9049" width="2.625" style="7" customWidth="1"/>
    <col min="9050" max="9216" width="9" style="7"/>
    <col min="9217" max="9217" width="4.625" style="7" customWidth="1"/>
    <col min="9218" max="9223" width="2.625" style="7" customWidth="1"/>
    <col min="9224" max="9265" width="2.375" style="7" customWidth="1"/>
    <col min="9266" max="9305" width="2.625" style="7" customWidth="1"/>
    <col min="9306" max="9472" width="9" style="7"/>
    <col min="9473" max="9473" width="4.625" style="7" customWidth="1"/>
    <col min="9474" max="9479" width="2.625" style="7" customWidth="1"/>
    <col min="9480" max="9521" width="2.375" style="7" customWidth="1"/>
    <col min="9522" max="9561" width="2.625" style="7" customWidth="1"/>
    <col min="9562" max="9728" width="9" style="7"/>
    <col min="9729" max="9729" width="4.625" style="7" customWidth="1"/>
    <col min="9730" max="9735" width="2.625" style="7" customWidth="1"/>
    <col min="9736" max="9777" width="2.375" style="7" customWidth="1"/>
    <col min="9778" max="9817" width="2.625" style="7" customWidth="1"/>
    <col min="9818" max="9984" width="9" style="7"/>
    <col min="9985" max="9985" width="4.625" style="7" customWidth="1"/>
    <col min="9986" max="9991" width="2.625" style="7" customWidth="1"/>
    <col min="9992" max="10033" width="2.375" style="7" customWidth="1"/>
    <col min="10034" max="10073" width="2.625" style="7" customWidth="1"/>
    <col min="10074" max="10240" width="9" style="7"/>
    <col min="10241" max="10241" width="4.625" style="7" customWidth="1"/>
    <col min="10242" max="10247" width="2.625" style="7" customWidth="1"/>
    <col min="10248" max="10289" width="2.375" style="7" customWidth="1"/>
    <col min="10290" max="10329" width="2.625" style="7" customWidth="1"/>
    <col min="10330" max="10496" width="9" style="7"/>
    <col min="10497" max="10497" width="4.625" style="7" customWidth="1"/>
    <col min="10498" max="10503" width="2.625" style="7" customWidth="1"/>
    <col min="10504" max="10545" width="2.375" style="7" customWidth="1"/>
    <col min="10546" max="10585" width="2.625" style="7" customWidth="1"/>
    <col min="10586" max="10752" width="9" style="7"/>
    <col min="10753" max="10753" width="4.625" style="7" customWidth="1"/>
    <col min="10754" max="10759" width="2.625" style="7" customWidth="1"/>
    <col min="10760" max="10801" width="2.375" style="7" customWidth="1"/>
    <col min="10802" max="10841" width="2.625" style="7" customWidth="1"/>
    <col min="10842" max="11008" width="9" style="7"/>
    <col min="11009" max="11009" width="4.625" style="7" customWidth="1"/>
    <col min="11010" max="11015" width="2.625" style="7" customWidth="1"/>
    <col min="11016" max="11057" width="2.375" style="7" customWidth="1"/>
    <col min="11058" max="11097" width="2.625" style="7" customWidth="1"/>
    <col min="11098" max="11264" width="9" style="7"/>
    <col min="11265" max="11265" width="4.625" style="7" customWidth="1"/>
    <col min="11266" max="11271" width="2.625" style="7" customWidth="1"/>
    <col min="11272" max="11313" width="2.375" style="7" customWidth="1"/>
    <col min="11314" max="11353" width="2.625" style="7" customWidth="1"/>
    <col min="11354" max="11520" width="9" style="7"/>
    <col min="11521" max="11521" width="4.625" style="7" customWidth="1"/>
    <col min="11522" max="11527" width="2.625" style="7" customWidth="1"/>
    <col min="11528" max="11569" width="2.375" style="7" customWidth="1"/>
    <col min="11570" max="11609" width="2.625" style="7" customWidth="1"/>
    <col min="11610" max="11776" width="9" style="7"/>
    <col min="11777" max="11777" width="4.625" style="7" customWidth="1"/>
    <col min="11778" max="11783" width="2.625" style="7" customWidth="1"/>
    <col min="11784" max="11825" width="2.375" style="7" customWidth="1"/>
    <col min="11826" max="11865" width="2.625" style="7" customWidth="1"/>
    <col min="11866" max="12032" width="9" style="7"/>
    <col min="12033" max="12033" width="4.625" style="7" customWidth="1"/>
    <col min="12034" max="12039" width="2.625" style="7" customWidth="1"/>
    <col min="12040" max="12081" width="2.375" style="7" customWidth="1"/>
    <col min="12082" max="12121" width="2.625" style="7" customWidth="1"/>
    <col min="12122" max="12288" width="9" style="7"/>
    <col min="12289" max="12289" width="4.625" style="7" customWidth="1"/>
    <col min="12290" max="12295" width="2.625" style="7" customWidth="1"/>
    <col min="12296" max="12337" width="2.375" style="7" customWidth="1"/>
    <col min="12338" max="12377" width="2.625" style="7" customWidth="1"/>
    <col min="12378" max="12544" width="9" style="7"/>
    <col min="12545" max="12545" width="4.625" style="7" customWidth="1"/>
    <col min="12546" max="12551" width="2.625" style="7" customWidth="1"/>
    <col min="12552" max="12593" width="2.375" style="7" customWidth="1"/>
    <col min="12594" max="12633" width="2.625" style="7" customWidth="1"/>
    <col min="12634" max="12800" width="9" style="7"/>
    <col min="12801" max="12801" width="4.625" style="7" customWidth="1"/>
    <col min="12802" max="12807" width="2.625" style="7" customWidth="1"/>
    <col min="12808" max="12849" width="2.375" style="7" customWidth="1"/>
    <col min="12850" max="12889" width="2.625" style="7" customWidth="1"/>
    <col min="12890" max="13056" width="9" style="7"/>
    <col min="13057" max="13057" width="4.625" style="7" customWidth="1"/>
    <col min="13058" max="13063" width="2.625" style="7" customWidth="1"/>
    <col min="13064" max="13105" width="2.375" style="7" customWidth="1"/>
    <col min="13106" max="13145" width="2.625" style="7" customWidth="1"/>
    <col min="13146" max="13312" width="9" style="7"/>
    <col min="13313" max="13313" width="4.625" style="7" customWidth="1"/>
    <col min="13314" max="13319" width="2.625" style="7" customWidth="1"/>
    <col min="13320" max="13361" width="2.375" style="7" customWidth="1"/>
    <col min="13362" max="13401" width="2.625" style="7" customWidth="1"/>
    <col min="13402" max="13568" width="9" style="7"/>
    <col min="13569" max="13569" width="4.625" style="7" customWidth="1"/>
    <col min="13570" max="13575" width="2.625" style="7" customWidth="1"/>
    <col min="13576" max="13617" width="2.375" style="7" customWidth="1"/>
    <col min="13618" max="13657" width="2.625" style="7" customWidth="1"/>
    <col min="13658" max="13824" width="9" style="7"/>
    <col min="13825" max="13825" width="4.625" style="7" customWidth="1"/>
    <col min="13826" max="13831" width="2.625" style="7" customWidth="1"/>
    <col min="13832" max="13873" width="2.375" style="7" customWidth="1"/>
    <col min="13874" max="13913" width="2.625" style="7" customWidth="1"/>
    <col min="13914" max="14080" width="9" style="7"/>
    <col min="14081" max="14081" width="4.625" style="7" customWidth="1"/>
    <col min="14082" max="14087" width="2.625" style="7" customWidth="1"/>
    <col min="14088" max="14129" width="2.375" style="7" customWidth="1"/>
    <col min="14130" max="14169" width="2.625" style="7" customWidth="1"/>
    <col min="14170" max="14336" width="9" style="7"/>
    <col min="14337" max="14337" width="4.625" style="7" customWidth="1"/>
    <col min="14338" max="14343" width="2.625" style="7" customWidth="1"/>
    <col min="14344" max="14385" width="2.375" style="7" customWidth="1"/>
    <col min="14386" max="14425" width="2.625" style="7" customWidth="1"/>
    <col min="14426" max="14592" width="9" style="7"/>
    <col min="14593" max="14593" width="4.625" style="7" customWidth="1"/>
    <col min="14594" max="14599" width="2.625" style="7" customWidth="1"/>
    <col min="14600" max="14641" width="2.375" style="7" customWidth="1"/>
    <col min="14642" max="14681" width="2.625" style="7" customWidth="1"/>
    <col min="14682" max="14848" width="9" style="7"/>
    <col min="14849" max="14849" width="4.625" style="7" customWidth="1"/>
    <col min="14850" max="14855" width="2.625" style="7" customWidth="1"/>
    <col min="14856" max="14897" width="2.375" style="7" customWidth="1"/>
    <col min="14898" max="14937" width="2.625" style="7" customWidth="1"/>
    <col min="14938" max="15104" width="9" style="7"/>
    <col min="15105" max="15105" width="4.625" style="7" customWidth="1"/>
    <col min="15106" max="15111" width="2.625" style="7" customWidth="1"/>
    <col min="15112" max="15153" width="2.375" style="7" customWidth="1"/>
    <col min="15154" max="15193" width="2.625" style="7" customWidth="1"/>
    <col min="15194" max="15360" width="9" style="7"/>
    <col min="15361" max="15361" width="4.625" style="7" customWidth="1"/>
    <col min="15362" max="15367" width="2.625" style="7" customWidth="1"/>
    <col min="15368" max="15409" width="2.375" style="7" customWidth="1"/>
    <col min="15410" max="15449" width="2.625" style="7" customWidth="1"/>
    <col min="15450" max="15616" width="9" style="7"/>
    <col min="15617" max="15617" width="4.625" style="7" customWidth="1"/>
    <col min="15618" max="15623" width="2.625" style="7" customWidth="1"/>
    <col min="15624" max="15665" width="2.375" style="7" customWidth="1"/>
    <col min="15666" max="15705" width="2.625" style="7" customWidth="1"/>
    <col min="15706" max="15872" width="9" style="7"/>
    <col min="15873" max="15873" width="4.625" style="7" customWidth="1"/>
    <col min="15874" max="15879" width="2.625" style="7" customWidth="1"/>
    <col min="15880" max="15921" width="2.375" style="7" customWidth="1"/>
    <col min="15922" max="15961" width="2.625" style="7" customWidth="1"/>
    <col min="15962" max="16128" width="9" style="7"/>
    <col min="16129" max="16129" width="4.625" style="7" customWidth="1"/>
    <col min="16130" max="16135" width="2.625" style="7" customWidth="1"/>
    <col min="16136" max="16177" width="2.375" style="7" customWidth="1"/>
    <col min="16178" max="16217" width="2.625" style="7" customWidth="1"/>
    <col min="16218" max="16384" width="9" style="7"/>
  </cols>
  <sheetData>
    <row r="1" spans="1:73" ht="18.75" customHeight="1" x14ac:dyDescent="0.4">
      <c r="A1" s="152" t="s">
        <v>138</v>
      </c>
      <c r="B1" s="153"/>
      <c r="C1" s="153"/>
      <c r="D1" s="153"/>
      <c r="E1" s="153"/>
      <c r="F1" s="154"/>
      <c r="G1" s="154"/>
      <c r="H1" s="154"/>
      <c r="I1" s="154"/>
      <c r="J1" s="154"/>
      <c r="K1" s="154"/>
      <c r="L1" s="154"/>
      <c r="M1" s="154"/>
      <c r="N1" s="154"/>
      <c r="O1" s="154"/>
      <c r="P1" s="154"/>
      <c r="Q1" s="154"/>
      <c r="R1" s="154"/>
      <c r="S1" s="154"/>
      <c r="T1" s="154"/>
      <c r="U1" s="154"/>
      <c r="V1" s="154"/>
      <c r="W1" s="154"/>
      <c r="X1" s="154"/>
      <c r="Y1" s="154"/>
      <c r="Z1" s="154"/>
      <c r="AA1" s="154"/>
      <c r="AB1" s="154"/>
    </row>
    <row r="2" spans="1:73" ht="18.75" customHeight="1" x14ac:dyDescent="0.4">
      <c r="A2" s="153" t="s">
        <v>867</v>
      </c>
      <c r="B2" s="153"/>
      <c r="C2" s="153"/>
      <c r="D2" s="153"/>
      <c r="E2" s="153"/>
      <c r="F2" s="154"/>
      <c r="G2" s="154"/>
      <c r="H2" s="154"/>
      <c r="I2" s="154"/>
      <c r="J2" s="154"/>
      <c r="K2" s="154"/>
      <c r="L2" s="154"/>
      <c r="M2" s="154"/>
      <c r="N2" s="154"/>
      <c r="O2" s="154"/>
      <c r="P2" s="154"/>
      <c r="Q2" s="154"/>
      <c r="R2" s="154"/>
      <c r="S2" s="154"/>
      <c r="T2" s="154"/>
      <c r="U2" s="154"/>
      <c r="V2" s="154"/>
      <c r="W2" s="154"/>
      <c r="X2" s="154"/>
      <c r="Y2" s="154"/>
      <c r="Z2" s="154"/>
      <c r="AA2" s="154"/>
      <c r="AB2" s="154"/>
    </row>
    <row r="3" spans="1:73" ht="15" customHeight="1" x14ac:dyDescent="0.4">
      <c r="A3" s="1221" t="s">
        <v>868</v>
      </c>
      <c r="B3" s="1221"/>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J3" s="1221"/>
      <c r="AK3" s="1221"/>
      <c r="AL3" s="1221"/>
      <c r="AM3" s="1221"/>
      <c r="AN3" s="1221"/>
      <c r="AO3" s="1221"/>
      <c r="AP3" s="1221"/>
      <c r="AQ3" s="1221"/>
      <c r="AR3" s="1221"/>
      <c r="AS3" s="1221"/>
      <c r="AT3" s="1221"/>
      <c r="AU3" s="1221"/>
      <c r="AV3" s="1221"/>
      <c r="AW3" s="1221"/>
      <c r="AX3" s="1221"/>
      <c r="AY3" s="1221"/>
      <c r="AZ3" s="1221"/>
      <c r="BA3" s="1221"/>
      <c r="BB3" s="1221"/>
    </row>
    <row r="4" spans="1:73" ht="15" customHeight="1" x14ac:dyDescent="0.4">
      <c r="I4" s="1222" t="s">
        <v>81</v>
      </c>
      <c r="J4" s="1222"/>
      <c r="K4" s="161"/>
      <c r="L4" s="161" t="s">
        <v>15</v>
      </c>
      <c r="M4" s="161"/>
      <c r="N4" s="163" t="s">
        <v>921</v>
      </c>
    </row>
    <row r="5" spans="1:73" ht="15" customHeight="1" thickBot="1" x14ac:dyDescent="0.45">
      <c r="A5" s="1223" t="s">
        <v>213</v>
      </c>
      <c r="B5" s="1224"/>
      <c r="C5" s="1224"/>
      <c r="D5" s="1224"/>
      <c r="E5" s="1224"/>
      <c r="F5" s="1224"/>
      <c r="G5" s="1225"/>
      <c r="H5" s="1230" t="s">
        <v>858</v>
      </c>
      <c r="I5" s="1230"/>
      <c r="J5" s="1230"/>
      <c r="K5" s="1230"/>
      <c r="L5" s="1230"/>
      <c r="M5" s="1230"/>
      <c r="N5" s="1231"/>
      <c r="O5" s="1230" t="s">
        <v>859</v>
      </c>
      <c r="P5" s="1230"/>
      <c r="Q5" s="1230"/>
      <c r="R5" s="1230"/>
      <c r="S5" s="1230"/>
      <c r="T5" s="1230"/>
      <c r="U5" s="1230"/>
      <c r="V5" s="1232" t="s">
        <v>860</v>
      </c>
      <c r="W5" s="1230"/>
      <c r="X5" s="1230"/>
      <c r="Y5" s="1230"/>
      <c r="Z5" s="1230"/>
      <c r="AA5" s="1230"/>
      <c r="AB5" s="1231"/>
      <c r="AC5" s="1230" t="s">
        <v>861</v>
      </c>
      <c r="AD5" s="1230"/>
      <c r="AE5" s="1230"/>
      <c r="AF5" s="1230"/>
      <c r="AG5" s="1230"/>
      <c r="AH5" s="1230"/>
      <c r="AI5" s="1230"/>
      <c r="AJ5" s="1232" t="s">
        <v>862</v>
      </c>
      <c r="AK5" s="1230"/>
      <c r="AL5" s="1231"/>
      <c r="AM5" s="1233" t="s">
        <v>869</v>
      </c>
      <c r="AN5" s="1234"/>
      <c r="AO5" s="1235"/>
      <c r="AP5" s="1236" t="s">
        <v>214</v>
      </c>
      <c r="AQ5" s="1236"/>
      <c r="AR5" s="1236"/>
      <c r="AS5" s="1233"/>
      <c r="AT5" s="1233"/>
      <c r="AU5" s="1237" t="s">
        <v>215</v>
      </c>
      <c r="AV5" s="1237"/>
      <c r="AW5" s="1237"/>
      <c r="AX5" s="1233" t="s">
        <v>863</v>
      </c>
      <c r="AY5" s="1233"/>
      <c r="AZ5" s="1233"/>
      <c r="BA5" s="1233"/>
      <c r="BB5" s="1233"/>
      <c r="BC5" s="1233" t="s">
        <v>217</v>
      </c>
      <c r="BD5" s="1233"/>
      <c r="BE5" s="1233"/>
      <c r="BF5" s="1233"/>
      <c r="BG5" s="1233"/>
      <c r="BH5" s="1233"/>
      <c r="BI5" s="1233"/>
      <c r="BJ5" s="1233"/>
      <c r="BK5" s="1233"/>
      <c r="BL5" s="1233" t="s">
        <v>218</v>
      </c>
      <c r="BM5" s="1233"/>
      <c r="BN5" s="1233"/>
      <c r="BO5" s="1233"/>
      <c r="BP5" s="1233"/>
      <c r="BQ5" s="1233"/>
      <c r="BR5" s="1233"/>
      <c r="BS5" s="1233"/>
      <c r="BT5" s="1233"/>
    </row>
    <row r="6" spans="1:73" ht="15" customHeight="1" x14ac:dyDescent="0.4">
      <c r="A6" s="1226"/>
      <c r="B6" s="1227"/>
      <c r="C6" s="1227"/>
      <c r="D6" s="1227"/>
      <c r="E6" s="1227"/>
      <c r="F6" s="1227"/>
      <c r="G6" s="1227"/>
      <c r="H6" s="1239" t="s">
        <v>219</v>
      </c>
      <c r="I6" s="1241" t="s">
        <v>220</v>
      </c>
      <c r="J6" s="1241" t="s">
        <v>221</v>
      </c>
      <c r="K6" s="1241" t="s">
        <v>222</v>
      </c>
      <c r="L6" s="1241" t="s">
        <v>223</v>
      </c>
      <c r="M6" s="1241" t="s">
        <v>224</v>
      </c>
      <c r="N6" s="1247" t="s">
        <v>225</v>
      </c>
      <c r="O6" s="1249" t="s">
        <v>226</v>
      </c>
      <c r="P6" s="1241" t="s">
        <v>227</v>
      </c>
      <c r="Q6" s="1241" t="s">
        <v>228</v>
      </c>
      <c r="R6" s="1241" t="s">
        <v>229</v>
      </c>
      <c r="S6" s="1241" t="s">
        <v>230</v>
      </c>
      <c r="T6" s="1241" t="s">
        <v>231</v>
      </c>
      <c r="U6" s="1243" t="s">
        <v>232</v>
      </c>
      <c r="V6" s="1245" t="s">
        <v>233</v>
      </c>
      <c r="W6" s="1241" t="s">
        <v>234</v>
      </c>
      <c r="X6" s="1241" t="s">
        <v>235</v>
      </c>
      <c r="Y6" s="1241" t="s">
        <v>236</v>
      </c>
      <c r="Z6" s="1241" t="s">
        <v>237</v>
      </c>
      <c r="AA6" s="1241" t="s">
        <v>238</v>
      </c>
      <c r="AB6" s="1247" t="s">
        <v>239</v>
      </c>
      <c r="AC6" s="1249" t="s">
        <v>240</v>
      </c>
      <c r="AD6" s="1241" t="s">
        <v>241</v>
      </c>
      <c r="AE6" s="1241" t="s">
        <v>242</v>
      </c>
      <c r="AF6" s="1241" t="s">
        <v>243</v>
      </c>
      <c r="AG6" s="1241" t="s">
        <v>244</v>
      </c>
      <c r="AH6" s="1241" t="s">
        <v>245</v>
      </c>
      <c r="AI6" s="1243" t="s">
        <v>246</v>
      </c>
      <c r="AJ6" s="1245" t="s">
        <v>247</v>
      </c>
      <c r="AK6" s="1241" t="s">
        <v>248</v>
      </c>
      <c r="AL6" s="1268" t="s">
        <v>249</v>
      </c>
      <c r="AM6" s="1236"/>
      <c r="AN6" s="1234"/>
      <c r="AO6" s="1235"/>
      <c r="AP6" s="1236"/>
      <c r="AQ6" s="1236"/>
      <c r="AR6" s="1236"/>
      <c r="AS6" s="1233"/>
      <c r="AT6" s="1233"/>
      <c r="AU6" s="1238"/>
      <c r="AV6" s="1238"/>
      <c r="AW6" s="1238"/>
      <c r="AX6" s="1233"/>
      <c r="AY6" s="1233"/>
      <c r="AZ6" s="1233"/>
      <c r="BA6" s="1233"/>
      <c r="BB6" s="1233"/>
      <c r="BC6" s="1267" t="str">
        <f>AE20</f>
        <v>Ａ</v>
      </c>
      <c r="BD6" s="1258" t="str">
        <f>AE21</f>
        <v>Ｂ</v>
      </c>
      <c r="BE6" s="1266" t="str">
        <f>AE22</f>
        <v>Ｃ</v>
      </c>
      <c r="BF6" s="1258" t="str">
        <f>AM20</f>
        <v>Ｄ</v>
      </c>
      <c r="BG6" s="1258" t="str">
        <f>AM21</f>
        <v>Ｅ</v>
      </c>
      <c r="BH6" s="1258" t="str">
        <f>AM22</f>
        <v>Ｆ</v>
      </c>
      <c r="BI6" s="1258" t="str">
        <f>AU20</f>
        <v>Ｇ</v>
      </c>
      <c r="BJ6" s="1258" t="str">
        <f>AU21</f>
        <v>Ｈ</v>
      </c>
      <c r="BK6" s="1251" t="str">
        <f>AU22</f>
        <v>Ｉ</v>
      </c>
      <c r="BL6" s="1267" t="str">
        <f t="shared" ref="BL6:BT6" si="0">BC6</f>
        <v>Ａ</v>
      </c>
      <c r="BM6" s="1258" t="str">
        <f t="shared" si="0"/>
        <v>Ｂ</v>
      </c>
      <c r="BN6" s="1258" t="str">
        <f t="shared" si="0"/>
        <v>Ｃ</v>
      </c>
      <c r="BO6" s="1258" t="str">
        <f t="shared" si="0"/>
        <v>Ｄ</v>
      </c>
      <c r="BP6" s="1258" t="str">
        <f t="shared" si="0"/>
        <v>Ｅ</v>
      </c>
      <c r="BQ6" s="1258" t="str">
        <f t="shared" si="0"/>
        <v>Ｆ</v>
      </c>
      <c r="BR6" s="1258" t="str">
        <f t="shared" si="0"/>
        <v>Ｇ</v>
      </c>
      <c r="BS6" s="1258" t="str">
        <f t="shared" si="0"/>
        <v>Ｈ</v>
      </c>
      <c r="BT6" s="1251" t="str">
        <f t="shared" si="0"/>
        <v>Ｉ</v>
      </c>
      <c r="BU6" s="155" t="str">
        <f>AE20</f>
        <v>Ａ</v>
      </c>
    </row>
    <row r="7" spans="1:73" ht="15" customHeight="1" x14ac:dyDescent="0.4">
      <c r="A7" s="1226"/>
      <c r="B7" s="1227"/>
      <c r="C7" s="1227"/>
      <c r="D7" s="1227"/>
      <c r="E7" s="1227"/>
      <c r="F7" s="1227"/>
      <c r="G7" s="1227"/>
      <c r="H7" s="1240"/>
      <c r="I7" s="1242"/>
      <c r="J7" s="1242"/>
      <c r="K7" s="1242"/>
      <c r="L7" s="1242"/>
      <c r="M7" s="1242"/>
      <c r="N7" s="1248"/>
      <c r="O7" s="1250"/>
      <c r="P7" s="1242"/>
      <c r="Q7" s="1242"/>
      <c r="R7" s="1242"/>
      <c r="S7" s="1242"/>
      <c r="T7" s="1242"/>
      <c r="U7" s="1244"/>
      <c r="V7" s="1246"/>
      <c r="W7" s="1242"/>
      <c r="X7" s="1242"/>
      <c r="Y7" s="1242"/>
      <c r="Z7" s="1242"/>
      <c r="AA7" s="1242"/>
      <c r="AB7" s="1248"/>
      <c r="AC7" s="1250"/>
      <c r="AD7" s="1242"/>
      <c r="AE7" s="1242"/>
      <c r="AF7" s="1242"/>
      <c r="AG7" s="1242"/>
      <c r="AH7" s="1242"/>
      <c r="AI7" s="1244"/>
      <c r="AJ7" s="1246"/>
      <c r="AK7" s="1242"/>
      <c r="AL7" s="1269"/>
      <c r="AM7" s="1236"/>
      <c r="AN7" s="1234"/>
      <c r="AO7" s="1235"/>
      <c r="AP7" s="1236"/>
      <c r="AQ7" s="1236"/>
      <c r="AR7" s="1236"/>
      <c r="AS7" s="1233"/>
      <c r="AT7" s="1233"/>
      <c r="AU7" s="1252" t="s">
        <v>250</v>
      </c>
      <c r="AV7" s="1253"/>
      <c r="AW7" s="1254"/>
      <c r="AX7" s="1233"/>
      <c r="AY7" s="1233"/>
      <c r="AZ7" s="1233"/>
      <c r="BA7" s="1233"/>
      <c r="BB7" s="1233"/>
      <c r="BC7" s="1267"/>
      <c r="BD7" s="1258"/>
      <c r="BE7" s="1266"/>
      <c r="BF7" s="1258"/>
      <c r="BG7" s="1258"/>
      <c r="BH7" s="1258"/>
      <c r="BI7" s="1258"/>
      <c r="BJ7" s="1258"/>
      <c r="BK7" s="1251"/>
      <c r="BL7" s="1267"/>
      <c r="BM7" s="1258"/>
      <c r="BN7" s="1258"/>
      <c r="BO7" s="1258"/>
      <c r="BP7" s="1258"/>
      <c r="BQ7" s="1258"/>
      <c r="BR7" s="1258"/>
      <c r="BS7" s="1258"/>
      <c r="BT7" s="1251"/>
      <c r="BU7" s="155" t="str">
        <f>AE21</f>
        <v>Ｂ</v>
      </c>
    </row>
    <row r="8" spans="1:73" ht="15" customHeight="1" x14ac:dyDescent="0.4">
      <c r="A8" s="1228"/>
      <c r="B8" s="1229"/>
      <c r="C8" s="1229"/>
      <c r="D8" s="1229"/>
      <c r="E8" s="1229"/>
      <c r="F8" s="1229"/>
      <c r="G8" s="1229"/>
      <c r="H8" s="191" t="s">
        <v>29</v>
      </c>
      <c r="I8" s="192" t="s">
        <v>272</v>
      </c>
      <c r="J8" s="192" t="s">
        <v>273</v>
      </c>
      <c r="K8" s="192" t="s">
        <v>274</v>
      </c>
      <c r="L8" s="192" t="s">
        <v>275</v>
      </c>
      <c r="M8" s="192" t="s">
        <v>276</v>
      </c>
      <c r="N8" s="193" t="s">
        <v>277</v>
      </c>
      <c r="O8" s="194" t="s">
        <v>278</v>
      </c>
      <c r="P8" s="192" t="s">
        <v>272</v>
      </c>
      <c r="Q8" s="192" t="s">
        <v>273</v>
      </c>
      <c r="R8" s="192" t="s">
        <v>274</v>
      </c>
      <c r="S8" s="192" t="s">
        <v>275</v>
      </c>
      <c r="T8" s="192" t="s">
        <v>276</v>
      </c>
      <c r="U8" s="195" t="s">
        <v>277</v>
      </c>
      <c r="V8" s="196" t="s">
        <v>278</v>
      </c>
      <c r="W8" s="192" t="s">
        <v>272</v>
      </c>
      <c r="X8" s="192" t="s">
        <v>273</v>
      </c>
      <c r="Y8" s="192" t="s">
        <v>274</v>
      </c>
      <c r="Z8" s="192" t="s">
        <v>275</v>
      </c>
      <c r="AA8" s="192" t="s">
        <v>276</v>
      </c>
      <c r="AB8" s="193" t="s">
        <v>277</v>
      </c>
      <c r="AC8" s="194" t="s">
        <v>278</v>
      </c>
      <c r="AD8" s="192" t="s">
        <v>272</v>
      </c>
      <c r="AE8" s="192" t="s">
        <v>273</v>
      </c>
      <c r="AF8" s="192" t="s">
        <v>274</v>
      </c>
      <c r="AG8" s="192" t="s">
        <v>275</v>
      </c>
      <c r="AH8" s="192" t="s">
        <v>276</v>
      </c>
      <c r="AI8" s="195" t="s">
        <v>277</v>
      </c>
      <c r="AJ8" s="196" t="s">
        <v>278</v>
      </c>
      <c r="AK8" s="197" t="s">
        <v>272</v>
      </c>
      <c r="AL8" s="198" t="s">
        <v>273</v>
      </c>
      <c r="AM8" s="1236"/>
      <c r="AN8" s="1234"/>
      <c r="AO8" s="1235"/>
      <c r="AP8" s="1236"/>
      <c r="AQ8" s="1236"/>
      <c r="AR8" s="1236"/>
      <c r="AS8" s="1233"/>
      <c r="AT8" s="1233"/>
      <c r="AU8" s="1255"/>
      <c r="AV8" s="1256"/>
      <c r="AW8" s="1257"/>
      <c r="AX8" s="1233"/>
      <c r="AY8" s="1233"/>
      <c r="AZ8" s="1233"/>
      <c r="BA8" s="1233"/>
      <c r="BB8" s="1233"/>
      <c r="BC8" s="1267"/>
      <c r="BD8" s="1258"/>
      <c r="BE8" s="1266"/>
      <c r="BF8" s="1258"/>
      <c r="BG8" s="1258"/>
      <c r="BH8" s="1258"/>
      <c r="BI8" s="1258"/>
      <c r="BJ8" s="1258"/>
      <c r="BK8" s="1251"/>
      <c r="BL8" s="1267"/>
      <c r="BM8" s="1258"/>
      <c r="BN8" s="1258"/>
      <c r="BO8" s="1258"/>
      <c r="BP8" s="1258"/>
      <c r="BQ8" s="1258"/>
      <c r="BR8" s="1258"/>
      <c r="BS8" s="1258"/>
      <c r="BT8" s="1251"/>
      <c r="BU8" s="155" t="str">
        <f>AE22</f>
        <v>Ｃ</v>
      </c>
    </row>
    <row r="9" spans="1:73" ht="15" customHeight="1" x14ac:dyDescent="0.4">
      <c r="A9" s="199" t="s">
        <v>131</v>
      </c>
      <c r="B9" s="1259" t="s">
        <v>279</v>
      </c>
      <c r="C9" s="1259"/>
      <c r="D9" s="1259"/>
      <c r="E9" s="1259"/>
      <c r="F9" s="1259"/>
      <c r="G9" s="1260"/>
      <c r="H9" s="1261" t="s">
        <v>258</v>
      </c>
      <c r="I9" s="1263" t="s">
        <v>258</v>
      </c>
      <c r="J9" s="1263"/>
      <c r="K9" s="1263" t="s">
        <v>258</v>
      </c>
      <c r="L9" s="1263" t="s">
        <v>258</v>
      </c>
      <c r="M9" s="1263" t="s">
        <v>258</v>
      </c>
      <c r="N9" s="1264"/>
      <c r="O9" s="1265" t="s">
        <v>280</v>
      </c>
      <c r="P9" s="1263" t="s">
        <v>280</v>
      </c>
      <c r="Q9" s="1263"/>
      <c r="R9" s="1263" t="s">
        <v>280</v>
      </c>
      <c r="S9" s="1263" t="s">
        <v>280</v>
      </c>
      <c r="T9" s="1263" t="s">
        <v>280</v>
      </c>
      <c r="U9" s="1270"/>
      <c r="V9" s="1285" t="s">
        <v>280</v>
      </c>
      <c r="W9" s="1263" t="s">
        <v>280</v>
      </c>
      <c r="X9" s="1263"/>
      <c r="Y9" s="1263" t="s">
        <v>280</v>
      </c>
      <c r="Z9" s="1263" t="s">
        <v>280</v>
      </c>
      <c r="AA9" s="1263" t="s">
        <v>280</v>
      </c>
      <c r="AB9" s="1264"/>
      <c r="AC9" s="1265" t="s">
        <v>280</v>
      </c>
      <c r="AD9" s="1263" t="s">
        <v>280</v>
      </c>
      <c r="AE9" s="1263"/>
      <c r="AF9" s="1263" t="s">
        <v>280</v>
      </c>
      <c r="AG9" s="1263" t="s">
        <v>280</v>
      </c>
      <c r="AH9" s="1263" t="s">
        <v>280</v>
      </c>
      <c r="AI9" s="1270"/>
      <c r="AJ9" s="1285" t="s">
        <v>280</v>
      </c>
      <c r="AK9" s="1263" t="s">
        <v>280</v>
      </c>
      <c r="AL9" s="1274"/>
      <c r="AM9" s="1179">
        <f>SUM(BL9:BT10)</f>
        <v>176</v>
      </c>
      <c r="AN9" s="1172"/>
      <c r="AO9" s="1275"/>
      <c r="AP9" s="1276" t="s">
        <v>281</v>
      </c>
      <c r="AQ9" s="1276"/>
      <c r="AR9" s="1276"/>
      <c r="AS9" s="1277"/>
      <c r="AT9" s="1277"/>
      <c r="AU9" s="1278" t="s">
        <v>864</v>
      </c>
      <c r="AV9" s="1278"/>
      <c r="AW9" s="1278"/>
      <c r="AX9" s="1279"/>
      <c r="AY9" s="1280"/>
      <c r="AZ9" s="1280"/>
      <c r="BA9" s="1280"/>
      <c r="BB9" s="1281"/>
      <c r="BC9" s="1265">
        <f t="shared" ref="BC9:BK9" si="1">COUNTIF($H9:$AL10,BC$6)</f>
        <v>22</v>
      </c>
      <c r="BD9" s="1263">
        <f t="shared" si="1"/>
        <v>0</v>
      </c>
      <c r="BE9" s="1263">
        <f t="shared" si="1"/>
        <v>0</v>
      </c>
      <c r="BF9" s="1263">
        <f t="shared" si="1"/>
        <v>0</v>
      </c>
      <c r="BG9" s="1263">
        <f t="shared" si="1"/>
        <v>0</v>
      </c>
      <c r="BH9" s="1263">
        <f t="shared" si="1"/>
        <v>0</v>
      </c>
      <c r="BI9" s="1263">
        <f t="shared" si="1"/>
        <v>0</v>
      </c>
      <c r="BJ9" s="1263">
        <f t="shared" si="1"/>
        <v>0</v>
      </c>
      <c r="BK9" s="1270">
        <f t="shared" si="1"/>
        <v>0</v>
      </c>
      <c r="BL9" s="1265">
        <f t="shared" ref="BL9:BT9" si="2">BC9*BC$20*24</f>
        <v>176</v>
      </c>
      <c r="BM9" s="1263">
        <f t="shared" si="2"/>
        <v>0</v>
      </c>
      <c r="BN9" s="1263">
        <f t="shared" si="2"/>
        <v>0</v>
      </c>
      <c r="BO9" s="1263">
        <f t="shared" si="2"/>
        <v>0</v>
      </c>
      <c r="BP9" s="1263">
        <f t="shared" si="2"/>
        <v>0</v>
      </c>
      <c r="BQ9" s="1263">
        <f t="shared" si="2"/>
        <v>0</v>
      </c>
      <c r="BR9" s="1263">
        <f t="shared" si="2"/>
        <v>0</v>
      </c>
      <c r="BS9" s="1263">
        <f t="shared" si="2"/>
        <v>0</v>
      </c>
      <c r="BT9" s="1270">
        <f t="shared" si="2"/>
        <v>0</v>
      </c>
      <c r="BU9" s="155" t="str">
        <f>AM20</f>
        <v>Ｄ</v>
      </c>
    </row>
    <row r="10" spans="1:73" ht="15" customHeight="1" x14ac:dyDescent="0.4">
      <c r="A10" s="200" t="s">
        <v>142</v>
      </c>
      <c r="B10" s="1271" t="s">
        <v>282</v>
      </c>
      <c r="C10" s="1271"/>
      <c r="D10" s="1271"/>
      <c r="E10" s="1271"/>
      <c r="F10" s="1271"/>
      <c r="G10" s="1272"/>
      <c r="H10" s="1262"/>
      <c r="I10" s="1263"/>
      <c r="J10" s="1263"/>
      <c r="K10" s="1263"/>
      <c r="L10" s="1263"/>
      <c r="M10" s="1263"/>
      <c r="N10" s="1264"/>
      <c r="O10" s="1265"/>
      <c r="P10" s="1263"/>
      <c r="Q10" s="1263"/>
      <c r="R10" s="1263"/>
      <c r="S10" s="1263"/>
      <c r="T10" s="1263"/>
      <c r="U10" s="1270"/>
      <c r="V10" s="1285"/>
      <c r="W10" s="1263"/>
      <c r="X10" s="1263"/>
      <c r="Y10" s="1263"/>
      <c r="Z10" s="1263"/>
      <c r="AA10" s="1263"/>
      <c r="AB10" s="1264"/>
      <c r="AC10" s="1265"/>
      <c r="AD10" s="1263"/>
      <c r="AE10" s="1263"/>
      <c r="AF10" s="1263"/>
      <c r="AG10" s="1263"/>
      <c r="AH10" s="1263"/>
      <c r="AI10" s="1270"/>
      <c r="AJ10" s="1285"/>
      <c r="AK10" s="1263"/>
      <c r="AL10" s="1274"/>
      <c r="AM10" s="1179"/>
      <c r="AN10" s="1172"/>
      <c r="AO10" s="1275"/>
      <c r="AP10" s="1276"/>
      <c r="AQ10" s="1276"/>
      <c r="AR10" s="1276"/>
      <c r="AS10" s="1277"/>
      <c r="AT10" s="1277"/>
      <c r="AU10" s="1273" t="s">
        <v>285</v>
      </c>
      <c r="AV10" s="1273"/>
      <c r="AW10" s="1273"/>
      <c r="AX10" s="1282"/>
      <c r="AY10" s="1283"/>
      <c r="AZ10" s="1283"/>
      <c r="BA10" s="1283"/>
      <c r="BB10" s="1284"/>
      <c r="BC10" s="1265"/>
      <c r="BD10" s="1263"/>
      <c r="BE10" s="1263"/>
      <c r="BF10" s="1263"/>
      <c r="BG10" s="1263"/>
      <c r="BH10" s="1263"/>
      <c r="BI10" s="1263"/>
      <c r="BJ10" s="1263"/>
      <c r="BK10" s="1270"/>
      <c r="BL10" s="1265"/>
      <c r="BM10" s="1263"/>
      <c r="BN10" s="1263"/>
      <c r="BO10" s="1263"/>
      <c r="BP10" s="1263"/>
      <c r="BQ10" s="1263"/>
      <c r="BR10" s="1263"/>
      <c r="BS10" s="1263"/>
      <c r="BT10" s="1270"/>
      <c r="BU10" s="155" t="str">
        <f>AM21</f>
        <v>Ｅ</v>
      </c>
    </row>
    <row r="11" spans="1:73" ht="15" customHeight="1" x14ac:dyDescent="0.4">
      <c r="A11" s="199" t="s">
        <v>131</v>
      </c>
      <c r="B11" s="1259" t="s">
        <v>283</v>
      </c>
      <c r="C11" s="1259"/>
      <c r="D11" s="1259"/>
      <c r="E11" s="1259"/>
      <c r="F11" s="1259"/>
      <c r="G11" s="1260"/>
      <c r="H11" s="1262"/>
      <c r="I11" s="1263" t="s">
        <v>258</v>
      </c>
      <c r="J11" s="1263" t="s">
        <v>258</v>
      </c>
      <c r="K11" s="1263" t="s">
        <v>258</v>
      </c>
      <c r="L11" s="1263"/>
      <c r="M11" s="1263" t="s">
        <v>258</v>
      </c>
      <c r="N11" s="1264" t="s">
        <v>258</v>
      </c>
      <c r="O11" s="1265"/>
      <c r="P11" s="1263" t="s">
        <v>280</v>
      </c>
      <c r="Q11" s="1263" t="s">
        <v>280</v>
      </c>
      <c r="R11" s="1263" t="s">
        <v>280</v>
      </c>
      <c r="S11" s="1263"/>
      <c r="T11" s="1263" t="s">
        <v>280</v>
      </c>
      <c r="U11" s="1270" t="s">
        <v>280</v>
      </c>
      <c r="V11" s="1285"/>
      <c r="W11" s="1263" t="s">
        <v>280</v>
      </c>
      <c r="X11" s="1263" t="s">
        <v>280</v>
      </c>
      <c r="Y11" s="1263" t="s">
        <v>280</v>
      </c>
      <c r="Z11" s="1263"/>
      <c r="AA11" s="1263" t="s">
        <v>280</v>
      </c>
      <c r="AB11" s="1264" t="s">
        <v>280</v>
      </c>
      <c r="AC11" s="1265"/>
      <c r="AD11" s="1263" t="s">
        <v>280</v>
      </c>
      <c r="AE11" s="1263" t="s">
        <v>280</v>
      </c>
      <c r="AF11" s="1263" t="s">
        <v>280</v>
      </c>
      <c r="AG11" s="1263"/>
      <c r="AH11" s="1263" t="s">
        <v>280</v>
      </c>
      <c r="AI11" s="1270" t="s">
        <v>280</v>
      </c>
      <c r="AJ11" s="1285"/>
      <c r="AK11" s="1263" t="s">
        <v>280</v>
      </c>
      <c r="AL11" s="1274" t="s">
        <v>280</v>
      </c>
      <c r="AM11" s="1179">
        <f>SUM(BL11:BT12)</f>
        <v>176</v>
      </c>
      <c r="AN11" s="1172"/>
      <c r="AO11" s="1275"/>
      <c r="AP11" s="1276"/>
      <c r="AQ11" s="1276"/>
      <c r="AR11" s="1276"/>
      <c r="AS11" s="1277"/>
      <c r="AT11" s="1277"/>
      <c r="AU11" s="1278" t="s">
        <v>864</v>
      </c>
      <c r="AV11" s="1278"/>
      <c r="AW11" s="1278"/>
      <c r="AX11" s="1279"/>
      <c r="AY11" s="1280"/>
      <c r="AZ11" s="1280"/>
      <c r="BA11" s="1280"/>
      <c r="BB11" s="1281"/>
      <c r="BC11" s="1265">
        <f t="shared" ref="BC11:BK11" si="3">COUNTIF($H11:$AL12,BC$6)</f>
        <v>22</v>
      </c>
      <c r="BD11" s="1263">
        <f t="shared" si="3"/>
        <v>0</v>
      </c>
      <c r="BE11" s="1263">
        <f t="shared" si="3"/>
        <v>0</v>
      </c>
      <c r="BF11" s="1263">
        <f t="shared" si="3"/>
        <v>0</v>
      </c>
      <c r="BG11" s="1263">
        <f t="shared" si="3"/>
        <v>0</v>
      </c>
      <c r="BH11" s="1263">
        <f t="shared" si="3"/>
        <v>0</v>
      </c>
      <c r="BI11" s="1263">
        <f t="shared" si="3"/>
        <v>0</v>
      </c>
      <c r="BJ11" s="1263">
        <f t="shared" si="3"/>
        <v>0</v>
      </c>
      <c r="BK11" s="1270">
        <f t="shared" si="3"/>
        <v>0</v>
      </c>
      <c r="BL11" s="1265">
        <f t="shared" ref="BL11:BT11" si="4">BC11*BC$20*24</f>
        <v>176</v>
      </c>
      <c r="BM11" s="1263">
        <f t="shared" si="4"/>
        <v>0</v>
      </c>
      <c r="BN11" s="1263">
        <f t="shared" si="4"/>
        <v>0</v>
      </c>
      <c r="BO11" s="1263">
        <f t="shared" si="4"/>
        <v>0</v>
      </c>
      <c r="BP11" s="1263">
        <f t="shared" si="4"/>
        <v>0</v>
      </c>
      <c r="BQ11" s="1263">
        <f t="shared" si="4"/>
        <v>0</v>
      </c>
      <c r="BR11" s="1263">
        <f t="shared" si="4"/>
        <v>0</v>
      </c>
      <c r="BS11" s="1263">
        <f t="shared" si="4"/>
        <v>0</v>
      </c>
      <c r="BT11" s="1270">
        <f t="shared" si="4"/>
        <v>0</v>
      </c>
      <c r="BU11" s="155" t="str">
        <f>AM22</f>
        <v>Ｆ</v>
      </c>
    </row>
    <row r="12" spans="1:73" ht="15" customHeight="1" x14ac:dyDescent="0.4">
      <c r="A12" s="200" t="s">
        <v>142</v>
      </c>
      <c r="B12" s="1271" t="s">
        <v>284</v>
      </c>
      <c r="C12" s="1271"/>
      <c r="D12" s="1271"/>
      <c r="E12" s="1271"/>
      <c r="F12" s="1271"/>
      <c r="G12" s="1272"/>
      <c r="H12" s="1262"/>
      <c r="I12" s="1263"/>
      <c r="J12" s="1263"/>
      <c r="K12" s="1263"/>
      <c r="L12" s="1263"/>
      <c r="M12" s="1263"/>
      <c r="N12" s="1264"/>
      <c r="O12" s="1265"/>
      <c r="P12" s="1263"/>
      <c r="Q12" s="1263"/>
      <c r="R12" s="1263"/>
      <c r="S12" s="1263"/>
      <c r="T12" s="1263"/>
      <c r="U12" s="1270"/>
      <c r="V12" s="1285"/>
      <c r="W12" s="1263"/>
      <c r="X12" s="1263"/>
      <c r="Y12" s="1263"/>
      <c r="Z12" s="1263"/>
      <c r="AA12" s="1263"/>
      <c r="AB12" s="1264"/>
      <c r="AC12" s="1265"/>
      <c r="AD12" s="1263"/>
      <c r="AE12" s="1263"/>
      <c r="AF12" s="1263"/>
      <c r="AG12" s="1263"/>
      <c r="AH12" s="1263"/>
      <c r="AI12" s="1270"/>
      <c r="AJ12" s="1285"/>
      <c r="AK12" s="1263"/>
      <c r="AL12" s="1274"/>
      <c r="AM12" s="1179"/>
      <c r="AN12" s="1172"/>
      <c r="AO12" s="1275"/>
      <c r="AP12" s="1276"/>
      <c r="AQ12" s="1276"/>
      <c r="AR12" s="1276"/>
      <c r="AS12" s="1277"/>
      <c r="AT12" s="1277"/>
      <c r="AU12" s="1273" t="s">
        <v>285</v>
      </c>
      <c r="AV12" s="1273"/>
      <c r="AW12" s="1273"/>
      <c r="AX12" s="1282"/>
      <c r="AY12" s="1283"/>
      <c r="AZ12" s="1283"/>
      <c r="BA12" s="1283"/>
      <c r="BB12" s="1284"/>
      <c r="BC12" s="1265"/>
      <c r="BD12" s="1263"/>
      <c r="BE12" s="1263"/>
      <c r="BF12" s="1263"/>
      <c r="BG12" s="1263"/>
      <c r="BH12" s="1263"/>
      <c r="BI12" s="1263"/>
      <c r="BJ12" s="1263"/>
      <c r="BK12" s="1270"/>
      <c r="BL12" s="1265"/>
      <c r="BM12" s="1263"/>
      <c r="BN12" s="1263"/>
      <c r="BO12" s="1263"/>
      <c r="BP12" s="1263"/>
      <c r="BQ12" s="1263"/>
      <c r="BR12" s="1263"/>
      <c r="BS12" s="1263"/>
      <c r="BT12" s="1270"/>
      <c r="BU12" s="155" t="str">
        <f>AU20</f>
        <v>Ｇ</v>
      </c>
    </row>
    <row r="13" spans="1:73" ht="15" customHeight="1" x14ac:dyDescent="0.4">
      <c r="A13" s="199" t="s">
        <v>131</v>
      </c>
      <c r="B13" s="1259" t="s">
        <v>286</v>
      </c>
      <c r="C13" s="1259"/>
      <c r="D13" s="1259"/>
      <c r="E13" s="1259"/>
      <c r="F13" s="1259"/>
      <c r="G13" s="1260"/>
      <c r="H13" s="1262" t="s">
        <v>258</v>
      </c>
      <c r="I13" s="1263" t="s">
        <v>258</v>
      </c>
      <c r="J13" s="1263" t="s">
        <v>265</v>
      </c>
      <c r="K13" s="1263"/>
      <c r="L13" s="1263" t="s">
        <v>258</v>
      </c>
      <c r="M13" s="1263" t="s">
        <v>287</v>
      </c>
      <c r="N13" s="1264"/>
      <c r="O13" s="1265" t="s">
        <v>258</v>
      </c>
      <c r="P13" s="1263" t="s">
        <v>258</v>
      </c>
      <c r="Q13" s="1263" t="s">
        <v>265</v>
      </c>
      <c r="R13" s="1263"/>
      <c r="S13" s="1263" t="s">
        <v>258</v>
      </c>
      <c r="T13" s="1263" t="s">
        <v>287</v>
      </c>
      <c r="U13" s="1270"/>
      <c r="V13" s="1285" t="s">
        <v>258</v>
      </c>
      <c r="W13" s="1263" t="s">
        <v>258</v>
      </c>
      <c r="X13" s="1263" t="s">
        <v>265</v>
      </c>
      <c r="Y13" s="1263"/>
      <c r="Z13" s="1263" t="s">
        <v>258</v>
      </c>
      <c r="AA13" s="1263" t="s">
        <v>287</v>
      </c>
      <c r="AB13" s="1264"/>
      <c r="AC13" s="1265" t="s">
        <v>258</v>
      </c>
      <c r="AD13" s="1263" t="s">
        <v>258</v>
      </c>
      <c r="AE13" s="1263" t="s">
        <v>265</v>
      </c>
      <c r="AF13" s="1263"/>
      <c r="AG13" s="1263" t="s">
        <v>258</v>
      </c>
      <c r="AH13" s="1263" t="s">
        <v>287</v>
      </c>
      <c r="AI13" s="1270"/>
      <c r="AJ13" s="1285" t="s">
        <v>258</v>
      </c>
      <c r="AK13" s="1263" t="s">
        <v>258</v>
      </c>
      <c r="AL13" s="1274" t="s">
        <v>288</v>
      </c>
      <c r="AM13" s="1179">
        <f>SUM(BL13:BT14)</f>
        <v>184</v>
      </c>
      <c r="AN13" s="1172"/>
      <c r="AO13" s="1275"/>
      <c r="AP13" s="1276"/>
      <c r="AQ13" s="1276"/>
      <c r="AR13" s="1276"/>
      <c r="AS13" s="1277"/>
      <c r="AT13" s="1277"/>
      <c r="AU13" s="1278" t="s">
        <v>865</v>
      </c>
      <c r="AV13" s="1278"/>
      <c r="AW13" s="1278"/>
      <c r="AX13" s="1286"/>
      <c r="AY13" s="1287"/>
      <c r="AZ13" s="1287"/>
      <c r="BA13" s="1287"/>
      <c r="BB13" s="1288"/>
      <c r="BC13" s="1265">
        <f t="shared" ref="BC13:BK13" si="5">COUNTIF($H13:$AL14,BC$6)</f>
        <v>14</v>
      </c>
      <c r="BD13" s="1263">
        <f t="shared" si="5"/>
        <v>5</v>
      </c>
      <c r="BE13" s="1263">
        <f t="shared" si="5"/>
        <v>4</v>
      </c>
      <c r="BF13" s="1263">
        <f t="shared" si="5"/>
        <v>0</v>
      </c>
      <c r="BG13" s="1263">
        <f t="shared" si="5"/>
        <v>0</v>
      </c>
      <c r="BH13" s="1263">
        <f t="shared" si="5"/>
        <v>0</v>
      </c>
      <c r="BI13" s="1263">
        <f t="shared" si="5"/>
        <v>0</v>
      </c>
      <c r="BJ13" s="1263">
        <f t="shared" si="5"/>
        <v>0</v>
      </c>
      <c r="BK13" s="1270">
        <f t="shared" si="5"/>
        <v>0</v>
      </c>
      <c r="BL13" s="1265">
        <f t="shared" ref="BL13:BT13" si="6">BC13*BC$20*24</f>
        <v>112</v>
      </c>
      <c r="BM13" s="1263">
        <f t="shared" si="6"/>
        <v>40</v>
      </c>
      <c r="BN13" s="1263">
        <f t="shared" si="6"/>
        <v>32</v>
      </c>
      <c r="BO13" s="1263">
        <f t="shared" si="6"/>
        <v>0</v>
      </c>
      <c r="BP13" s="1263">
        <f t="shared" si="6"/>
        <v>0</v>
      </c>
      <c r="BQ13" s="1263">
        <f t="shared" si="6"/>
        <v>0</v>
      </c>
      <c r="BR13" s="1263">
        <f t="shared" si="6"/>
        <v>0</v>
      </c>
      <c r="BS13" s="1263">
        <f t="shared" si="6"/>
        <v>0</v>
      </c>
      <c r="BT13" s="1270">
        <f t="shared" si="6"/>
        <v>0</v>
      </c>
      <c r="BU13" s="155" t="str">
        <f>AU21</f>
        <v>Ｈ</v>
      </c>
    </row>
    <row r="14" spans="1:73" ht="15" customHeight="1" x14ac:dyDescent="0.4">
      <c r="A14" s="200" t="s">
        <v>142</v>
      </c>
      <c r="B14" s="1271" t="s">
        <v>289</v>
      </c>
      <c r="C14" s="1271"/>
      <c r="D14" s="1271"/>
      <c r="E14" s="1271"/>
      <c r="F14" s="1271"/>
      <c r="G14" s="1272"/>
      <c r="H14" s="1262"/>
      <c r="I14" s="1263"/>
      <c r="J14" s="1263"/>
      <c r="K14" s="1263"/>
      <c r="L14" s="1263"/>
      <c r="M14" s="1263"/>
      <c r="N14" s="1264"/>
      <c r="O14" s="1265"/>
      <c r="P14" s="1263"/>
      <c r="Q14" s="1263"/>
      <c r="R14" s="1263"/>
      <c r="S14" s="1263"/>
      <c r="T14" s="1263"/>
      <c r="U14" s="1270"/>
      <c r="V14" s="1285"/>
      <c r="W14" s="1263"/>
      <c r="X14" s="1263"/>
      <c r="Y14" s="1263"/>
      <c r="Z14" s="1263"/>
      <c r="AA14" s="1263"/>
      <c r="AB14" s="1264"/>
      <c r="AC14" s="1265"/>
      <c r="AD14" s="1263"/>
      <c r="AE14" s="1263"/>
      <c r="AF14" s="1263"/>
      <c r="AG14" s="1263"/>
      <c r="AH14" s="1263"/>
      <c r="AI14" s="1270"/>
      <c r="AJ14" s="1285"/>
      <c r="AK14" s="1263"/>
      <c r="AL14" s="1274"/>
      <c r="AM14" s="1179"/>
      <c r="AN14" s="1172"/>
      <c r="AO14" s="1275"/>
      <c r="AP14" s="1276"/>
      <c r="AQ14" s="1276"/>
      <c r="AR14" s="1276"/>
      <c r="AS14" s="1277"/>
      <c r="AT14" s="1277"/>
      <c r="AU14" s="1273" t="s">
        <v>285</v>
      </c>
      <c r="AV14" s="1273"/>
      <c r="AW14" s="1273"/>
      <c r="AX14" s="1289"/>
      <c r="AY14" s="1290"/>
      <c r="AZ14" s="1290"/>
      <c r="BA14" s="1290"/>
      <c r="BB14" s="1291"/>
      <c r="BC14" s="1265"/>
      <c r="BD14" s="1263"/>
      <c r="BE14" s="1263"/>
      <c r="BF14" s="1263"/>
      <c r="BG14" s="1263"/>
      <c r="BH14" s="1263"/>
      <c r="BI14" s="1263"/>
      <c r="BJ14" s="1263"/>
      <c r="BK14" s="1270"/>
      <c r="BL14" s="1265"/>
      <c r="BM14" s="1263"/>
      <c r="BN14" s="1263"/>
      <c r="BO14" s="1263"/>
      <c r="BP14" s="1263"/>
      <c r="BQ14" s="1263"/>
      <c r="BR14" s="1263"/>
      <c r="BS14" s="1263"/>
      <c r="BT14" s="1270"/>
      <c r="BU14" s="155" t="str">
        <f>AU22</f>
        <v>Ｉ</v>
      </c>
    </row>
    <row r="15" spans="1:73" ht="15" customHeight="1" x14ac:dyDescent="0.4">
      <c r="A15" s="199" t="s">
        <v>131</v>
      </c>
      <c r="B15" s="1259" t="s">
        <v>290</v>
      </c>
      <c r="C15" s="1259"/>
      <c r="D15" s="1259"/>
      <c r="E15" s="1259"/>
      <c r="F15" s="1259"/>
      <c r="G15" s="1260"/>
      <c r="H15" s="1262" t="s">
        <v>258</v>
      </c>
      <c r="I15" s="1263"/>
      <c r="J15" s="1263" t="s">
        <v>291</v>
      </c>
      <c r="K15" s="1263" t="s">
        <v>292</v>
      </c>
      <c r="L15" s="1263"/>
      <c r="M15" s="1263" t="s">
        <v>280</v>
      </c>
      <c r="N15" s="1264"/>
      <c r="O15" s="1109" t="s">
        <v>293</v>
      </c>
      <c r="P15" s="1112" t="s">
        <v>294</v>
      </c>
      <c r="Q15" s="1112"/>
      <c r="R15" s="1112" t="s">
        <v>280</v>
      </c>
      <c r="S15" s="1112"/>
      <c r="T15" s="1112" t="s">
        <v>293</v>
      </c>
      <c r="U15" s="1151" t="s">
        <v>294</v>
      </c>
      <c r="V15" s="1292"/>
      <c r="W15" s="1112" t="s">
        <v>280</v>
      </c>
      <c r="X15" s="1112"/>
      <c r="Y15" s="1112" t="s">
        <v>293</v>
      </c>
      <c r="Z15" s="1112" t="s">
        <v>294</v>
      </c>
      <c r="AA15" s="1112"/>
      <c r="AB15" s="1151" t="s">
        <v>280</v>
      </c>
      <c r="AC15" s="1109"/>
      <c r="AD15" s="1112" t="s">
        <v>293</v>
      </c>
      <c r="AE15" s="1112" t="s">
        <v>294</v>
      </c>
      <c r="AF15" s="1112"/>
      <c r="AG15" s="1112" t="s">
        <v>280</v>
      </c>
      <c r="AH15" s="1112"/>
      <c r="AI15" s="1151" t="s">
        <v>293</v>
      </c>
      <c r="AJ15" s="1285" t="s">
        <v>294</v>
      </c>
      <c r="AK15" s="1263"/>
      <c r="AL15" s="1274" t="s">
        <v>258</v>
      </c>
      <c r="AM15" s="1179">
        <f>SUM(BL15:BT16)</f>
        <v>152</v>
      </c>
      <c r="AN15" s="1172"/>
      <c r="AO15" s="1275"/>
      <c r="AP15" s="1276" t="s">
        <v>290</v>
      </c>
      <c r="AQ15" s="1276"/>
      <c r="AR15" s="1276"/>
      <c r="AS15" s="1277"/>
      <c r="AT15" s="1277"/>
      <c r="AU15" s="1278" t="s">
        <v>865</v>
      </c>
      <c r="AV15" s="1278"/>
      <c r="AW15" s="1278"/>
      <c r="AX15" s="1279"/>
      <c r="AY15" s="1280"/>
      <c r="AZ15" s="1280"/>
      <c r="BA15" s="1280"/>
      <c r="BB15" s="1281"/>
      <c r="BC15" s="1265">
        <f t="shared" ref="BC15:BK15" si="7">COUNTIF($H15:$AL16,BC$6)</f>
        <v>7</v>
      </c>
      <c r="BD15" s="1263">
        <f t="shared" si="7"/>
        <v>0</v>
      </c>
      <c r="BE15" s="1263">
        <f t="shared" si="7"/>
        <v>0</v>
      </c>
      <c r="BF15" s="1263">
        <f t="shared" si="7"/>
        <v>6</v>
      </c>
      <c r="BG15" s="1263">
        <f t="shared" si="7"/>
        <v>6</v>
      </c>
      <c r="BH15" s="1263">
        <f t="shared" si="7"/>
        <v>0</v>
      </c>
      <c r="BI15" s="1263">
        <f t="shared" si="7"/>
        <v>0</v>
      </c>
      <c r="BJ15" s="1263">
        <f t="shared" si="7"/>
        <v>0</v>
      </c>
      <c r="BK15" s="1270">
        <f t="shared" si="7"/>
        <v>0</v>
      </c>
      <c r="BL15" s="1265">
        <f t="shared" ref="BL15:BT15" si="8">BC15*BC$20*24</f>
        <v>56</v>
      </c>
      <c r="BM15" s="1263">
        <f t="shared" si="8"/>
        <v>0</v>
      </c>
      <c r="BN15" s="1263">
        <f t="shared" si="8"/>
        <v>0</v>
      </c>
      <c r="BO15" s="1263">
        <f t="shared" si="8"/>
        <v>48</v>
      </c>
      <c r="BP15" s="1263">
        <f t="shared" si="8"/>
        <v>48</v>
      </c>
      <c r="BQ15" s="1263">
        <f t="shared" si="8"/>
        <v>0</v>
      </c>
      <c r="BR15" s="1263">
        <f t="shared" si="8"/>
        <v>0</v>
      </c>
      <c r="BS15" s="1263">
        <f t="shared" si="8"/>
        <v>0</v>
      </c>
      <c r="BT15" s="1270">
        <f t="shared" si="8"/>
        <v>0</v>
      </c>
    </row>
    <row r="16" spans="1:73" ht="15" customHeight="1" x14ac:dyDescent="0.4">
      <c r="A16" s="200" t="s">
        <v>142</v>
      </c>
      <c r="B16" s="1271" t="s">
        <v>295</v>
      </c>
      <c r="C16" s="1271"/>
      <c r="D16" s="1271"/>
      <c r="E16" s="1271"/>
      <c r="F16" s="1271"/>
      <c r="G16" s="1272"/>
      <c r="H16" s="1262"/>
      <c r="I16" s="1263"/>
      <c r="J16" s="1263"/>
      <c r="K16" s="1263"/>
      <c r="L16" s="1263"/>
      <c r="M16" s="1263"/>
      <c r="N16" s="1264"/>
      <c r="O16" s="1111"/>
      <c r="P16" s="1114"/>
      <c r="Q16" s="1114"/>
      <c r="R16" s="1114"/>
      <c r="S16" s="1114"/>
      <c r="T16" s="1114"/>
      <c r="U16" s="1153"/>
      <c r="V16" s="1293"/>
      <c r="W16" s="1114"/>
      <c r="X16" s="1114"/>
      <c r="Y16" s="1114"/>
      <c r="Z16" s="1114"/>
      <c r="AA16" s="1114"/>
      <c r="AB16" s="1153"/>
      <c r="AC16" s="1111"/>
      <c r="AD16" s="1114"/>
      <c r="AE16" s="1114"/>
      <c r="AF16" s="1114"/>
      <c r="AG16" s="1114"/>
      <c r="AH16" s="1114"/>
      <c r="AI16" s="1153"/>
      <c r="AJ16" s="1285"/>
      <c r="AK16" s="1263"/>
      <c r="AL16" s="1274"/>
      <c r="AM16" s="1179"/>
      <c r="AN16" s="1172"/>
      <c r="AO16" s="1275"/>
      <c r="AP16" s="1276"/>
      <c r="AQ16" s="1276"/>
      <c r="AR16" s="1276"/>
      <c r="AS16" s="1277"/>
      <c r="AT16" s="1277"/>
      <c r="AU16" s="1273" t="s">
        <v>285</v>
      </c>
      <c r="AV16" s="1273"/>
      <c r="AW16" s="1273"/>
      <c r="AX16" s="1282"/>
      <c r="AY16" s="1283"/>
      <c r="AZ16" s="1283"/>
      <c r="BA16" s="1283"/>
      <c r="BB16" s="1284"/>
      <c r="BC16" s="1265"/>
      <c r="BD16" s="1263"/>
      <c r="BE16" s="1263"/>
      <c r="BF16" s="1263"/>
      <c r="BG16" s="1263"/>
      <c r="BH16" s="1263"/>
      <c r="BI16" s="1263"/>
      <c r="BJ16" s="1263"/>
      <c r="BK16" s="1270"/>
      <c r="BL16" s="1265"/>
      <c r="BM16" s="1263"/>
      <c r="BN16" s="1263"/>
      <c r="BO16" s="1263"/>
      <c r="BP16" s="1263"/>
      <c r="BQ16" s="1263"/>
      <c r="BR16" s="1263"/>
      <c r="BS16" s="1263"/>
      <c r="BT16" s="1270"/>
    </row>
    <row r="17" spans="1:103" ht="15" customHeight="1" x14ac:dyDescent="0.4">
      <c r="A17" s="199" t="s">
        <v>131</v>
      </c>
      <c r="B17" s="1259" t="s">
        <v>296</v>
      </c>
      <c r="C17" s="1259"/>
      <c r="D17" s="1259"/>
      <c r="E17" s="1259"/>
      <c r="F17" s="1259"/>
      <c r="G17" s="1260"/>
      <c r="H17" s="1294"/>
      <c r="I17" s="1112" t="s">
        <v>258</v>
      </c>
      <c r="J17" s="1112" t="s">
        <v>258</v>
      </c>
      <c r="K17" s="1112" t="s">
        <v>258</v>
      </c>
      <c r="L17" s="1112"/>
      <c r="M17" s="1112" t="s">
        <v>258</v>
      </c>
      <c r="N17" s="1151" t="s">
        <v>258</v>
      </c>
      <c r="O17" s="1109"/>
      <c r="P17" s="1112" t="s">
        <v>280</v>
      </c>
      <c r="Q17" s="1112" t="s">
        <v>280</v>
      </c>
      <c r="R17" s="1112" t="s">
        <v>280</v>
      </c>
      <c r="S17" s="1112"/>
      <c r="T17" s="1112" t="s">
        <v>280</v>
      </c>
      <c r="U17" s="1151" t="s">
        <v>280</v>
      </c>
      <c r="V17" s="1109"/>
      <c r="W17" s="1112" t="s">
        <v>280</v>
      </c>
      <c r="X17" s="1112" t="s">
        <v>280</v>
      </c>
      <c r="Y17" s="1112" t="s">
        <v>280</v>
      </c>
      <c r="Z17" s="1112"/>
      <c r="AA17" s="1112" t="s">
        <v>280</v>
      </c>
      <c r="AB17" s="1151" t="s">
        <v>280</v>
      </c>
      <c r="AC17" s="1109"/>
      <c r="AD17" s="1112" t="s">
        <v>280</v>
      </c>
      <c r="AE17" s="1112" t="s">
        <v>280</v>
      </c>
      <c r="AF17" s="1112" t="s">
        <v>280</v>
      </c>
      <c r="AG17" s="1112"/>
      <c r="AH17" s="1112" t="s">
        <v>280</v>
      </c>
      <c r="AI17" s="1151" t="s">
        <v>280</v>
      </c>
      <c r="AJ17" s="1109"/>
      <c r="AK17" s="1112" t="s">
        <v>258</v>
      </c>
      <c r="AL17" s="1296" t="s">
        <v>258</v>
      </c>
      <c r="AM17" s="1179">
        <f>SUM(BL17:BT18)</f>
        <v>176</v>
      </c>
      <c r="AN17" s="1172"/>
      <c r="AO17" s="1275"/>
      <c r="AP17" s="1276" t="s">
        <v>297</v>
      </c>
      <c r="AQ17" s="1276"/>
      <c r="AR17" s="1276"/>
      <c r="AS17" s="1277"/>
      <c r="AT17" s="1277"/>
      <c r="AU17" s="1278" t="s">
        <v>866</v>
      </c>
      <c r="AV17" s="1278"/>
      <c r="AW17" s="1278"/>
      <c r="AX17" s="1286"/>
      <c r="AY17" s="1287"/>
      <c r="AZ17" s="1287"/>
      <c r="BA17" s="1287"/>
      <c r="BB17" s="1288"/>
      <c r="BC17" s="1265">
        <f t="shared" ref="BC17:BK17" si="9">COUNTIF($H17:$AL18,BC$6)</f>
        <v>22</v>
      </c>
      <c r="BD17" s="1263">
        <f t="shared" si="9"/>
        <v>0</v>
      </c>
      <c r="BE17" s="1263">
        <f t="shared" si="9"/>
        <v>0</v>
      </c>
      <c r="BF17" s="1263">
        <f t="shared" si="9"/>
        <v>0</v>
      </c>
      <c r="BG17" s="1263">
        <f t="shared" si="9"/>
        <v>0</v>
      </c>
      <c r="BH17" s="1263">
        <f t="shared" si="9"/>
        <v>0</v>
      </c>
      <c r="BI17" s="1263">
        <f t="shared" si="9"/>
        <v>0</v>
      </c>
      <c r="BJ17" s="1263">
        <f t="shared" si="9"/>
        <v>0</v>
      </c>
      <c r="BK17" s="1270">
        <f t="shared" si="9"/>
        <v>0</v>
      </c>
      <c r="BL17" s="1265">
        <f t="shared" ref="BL17:BT17" si="10">BC17*BC$20*24</f>
        <v>176</v>
      </c>
      <c r="BM17" s="1263">
        <f t="shared" si="10"/>
        <v>0</v>
      </c>
      <c r="BN17" s="1263">
        <f t="shared" si="10"/>
        <v>0</v>
      </c>
      <c r="BO17" s="1263">
        <f t="shared" si="10"/>
        <v>0</v>
      </c>
      <c r="BP17" s="1263">
        <f t="shared" si="10"/>
        <v>0</v>
      </c>
      <c r="BQ17" s="1263">
        <f t="shared" si="10"/>
        <v>0</v>
      </c>
      <c r="BR17" s="1263">
        <f t="shared" si="10"/>
        <v>0</v>
      </c>
      <c r="BS17" s="1263">
        <f t="shared" si="10"/>
        <v>0</v>
      </c>
      <c r="BT17" s="1270">
        <f t="shared" si="10"/>
        <v>0</v>
      </c>
    </row>
    <row r="18" spans="1:103" ht="15" customHeight="1" x14ac:dyDescent="0.4">
      <c r="A18" s="200" t="s">
        <v>142</v>
      </c>
      <c r="B18" s="1271" t="s">
        <v>298</v>
      </c>
      <c r="C18" s="1271"/>
      <c r="D18" s="1271"/>
      <c r="E18" s="1271"/>
      <c r="F18" s="1271"/>
      <c r="G18" s="1272"/>
      <c r="H18" s="1295"/>
      <c r="I18" s="1114"/>
      <c r="J18" s="1114"/>
      <c r="K18" s="1114"/>
      <c r="L18" s="1114"/>
      <c r="M18" s="1114"/>
      <c r="N18" s="1153"/>
      <c r="O18" s="1111"/>
      <c r="P18" s="1114"/>
      <c r="Q18" s="1114"/>
      <c r="R18" s="1114"/>
      <c r="S18" s="1114"/>
      <c r="T18" s="1114"/>
      <c r="U18" s="1153"/>
      <c r="V18" s="1111"/>
      <c r="W18" s="1114"/>
      <c r="X18" s="1114"/>
      <c r="Y18" s="1114"/>
      <c r="Z18" s="1114"/>
      <c r="AA18" s="1114"/>
      <c r="AB18" s="1153"/>
      <c r="AC18" s="1111"/>
      <c r="AD18" s="1114"/>
      <c r="AE18" s="1114"/>
      <c r="AF18" s="1114"/>
      <c r="AG18" s="1114"/>
      <c r="AH18" s="1114"/>
      <c r="AI18" s="1153"/>
      <c r="AJ18" s="1111"/>
      <c r="AK18" s="1114"/>
      <c r="AL18" s="1297"/>
      <c r="AM18" s="1179"/>
      <c r="AN18" s="1172"/>
      <c r="AO18" s="1275"/>
      <c r="AP18" s="1276"/>
      <c r="AQ18" s="1276"/>
      <c r="AR18" s="1276"/>
      <c r="AS18" s="1277"/>
      <c r="AT18" s="1277"/>
      <c r="AU18" s="1273" t="s">
        <v>285</v>
      </c>
      <c r="AV18" s="1273"/>
      <c r="AW18" s="1273"/>
      <c r="AX18" s="1289"/>
      <c r="AY18" s="1290"/>
      <c r="AZ18" s="1290"/>
      <c r="BA18" s="1290"/>
      <c r="BB18" s="1291"/>
      <c r="BC18" s="1265"/>
      <c r="BD18" s="1263"/>
      <c r="BE18" s="1263"/>
      <c r="BF18" s="1263"/>
      <c r="BG18" s="1263"/>
      <c r="BH18" s="1263"/>
      <c r="BI18" s="1263"/>
      <c r="BJ18" s="1263"/>
      <c r="BK18" s="1270"/>
      <c r="BL18" s="1265"/>
      <c r="BM18" s="1263"/>
      <c r="BN18" s="1263"/>
      <c r="BO18" s="1263"/>
      <c r="BP18" s="1263"/>
      <c r="BQ18" s="1263"/>
      <c r="BR18" s="1263"/>
      <c r="BS18" s="1263"/>
      <c r="BT18" s="1270"/>
    </row>
    <row r="19" spans="1:103" ht="20.100000000000001" customHeight="1" thickBot="1" x14ac:dyDescent="0.45">
      <c r="A19" s="1172" t="s">
        <v>253</v>
      </c>
      <c r="B19" s="1173"/>
      <c r="C19" s="1173"/>
      <c r="D19" s="1173"/>
      <c r="E19" s="1173"/>
      <c r="F19" s="1173"/>
      <c r="G19" s="1173"/>
      <c r="H19" s="201">
        <v>1</v>
      </c>
      <c r="I19" s="202">
        <v>2</v>
      </c>
      <c r="J19" s="202">
        <v>3</v>
      </c>
      <c r="K19" s="202">
        <v>4</v>
      </c>
      <c r="L19" s="202">
        <v>5</v>
      </c>
      <c r="M19" s="202">
        <v>6</v>
      </c>
      <c r="N19" s="203">
        <v>7</v>
      </c>
      <c r="O19" s="204">
        <v>8</v>
      </c>
      <c r="P19" s="202">
        <v>9</v>
      </c>
      <c r="Q19" s="202">
        <v>10</v>
      </c>
      <c r="R19" s="202">
        <v>11</v>
      </c>
      <c r="S19" s="202">
        <v>12</v>
      </c>
      <c r="T19" s="202">
        <v>13</v>
      </c>
      <c r="U19" s="205">
        <v>14</v>
      </c>
      <c r="V19" s="206">
        <v>15</v>
      </c>
      <c r="W19" s="202">
        <v>16</v>
      </c>
      <c r="X19" s="202">
        <v>17</v>
      </c>
      <c r="Y19" s="202">
        <v>18</v>
      </c>
      <c r="Z19" s="202">
        <v>19</v>
      </c>
      <c r="AA19" s="202">
        <v>20</v>
      </c>
      <c r="AB19" s="203">
        <v>21</v>
      </c>
      <c r="AC19" s="204">
        <v>22</v>
      </c>
      <c r="AD19" s="202">
        <v>23</v>
      </c>
      <c r="AE19" s="202">
        <v>24</v>
      </c>
      <c r="AF19" s="202">
        <v>25</v>
      </c>
      <c r="AG19" s="202">
        <v>26</v>
      </c>
      <c r="AH19" s="202">
        <v>27</v>
      </c>
      <c r="AI19" s="205">
        <v>28</v>
      </c>
      <c r="AJ19" s="206">
        <v>29</v>
      </c>
      <c r="AK19" s="202">
        <v>30</v>
      </c>
      <c r="AL19" s="207">
        <v>31</v>
      </c>
      <c r="AM19" s="1315" t="s">
        <v>158</v>
      </c>
      <c r="AN19" s="1172"/>
      <c r="AO19" s="1275"/>
      <c r="AP19" s="1179" t="s">
        <v>214</v>
      </c>
      <c r="AQ19" s="1179"/>
      <c r="AR19" s="1179"/>
      <c r="AS19" s="1316"/>
      <c r="AT19" s="1316"/>
      <c r="AU19" s="1316" t="s">
        <v>254</v>
      </c>
      <c r="AV19" s="1316"/>
      <c r="AW19" s="1316"/>
      <c r="AX19" s="1317" t="s">
        <v>151</v>
      </c>
      <c r="AY19" s="1317"/>
      <c r="AZ19" s="1317"/>
      <c r="BA19" s="1317"/>
      <c r="BB19" s="1317"/>
      <c r="BC19" s="1172" t="s">
        <v>217</v>
      </c>
      <c r="BD19" s="1173"/>
      <c r="BE19" s="1173"/>
      <c r="BF19" s="1173"/>
      <c r="BG19" s="1173"/>
      <c r="BH19" s="1173"/>
      <c r="BI19" s="1173"/>
      <c r="BJ19" s="1173"/>
      <c r="BK19" s="1179"/>
      <c r="BL19" s="1172" t="s">
        <v>255</v>
      </c>
      <c r="BM19" s="1173"/>
      <c r="BN19" s="1173"/>
      <c r="BO19" s="1173"/>
      <c r="BP19" s="1173"/>
      <c r="BQ19" s="1173"/>
      <c r="BR19" s="1173"/>
      <c r="BS19" s="1173"/>
      <c r="BT19" s="1179"/>
    </row>
    <row r="20" spans="1:103" ht="20.100000000000001" customHeight="1" x14ac:dyDescent="0.4">
      <c r="A20" s="154"/>
      <c r="B20" s="1298" t="s">
        <v>299</v>
      </c>
      <c r="C20" s="1298"/>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9"/>
      <c r="AA20" s="1300" t="s">
        <v>257</v>
      </c>
      <c r="AB20" s="1301"/>
      <c r="AC20" s="1301"/>
      <c r="AD20" s="1302"/>
      <c r="AE20" s="208" t="s">
        <v>258</v>
      </c>
      <c r="AF20" s="209" t="s">
        <v>259</v>
      </c>
      <c r="AG20" s="1309">
        <v>0.375</v>
      </c>
      <c r="AH20" s="1310"/>
      <c r="AI20" s="218" t="s">
        <v>260</v>
      </c>
      <c r="AJ20" s="1311">
        <v>0.70833333333333337</v>
      </c>
      <c r="AK20" s="1312"/>
      <c r="AL20" s="219" t="s">
        <v>261</v>
      </c>
      <c r="AM20" s="220" t="s">
        <v>291</v>
      </c>
      <c r="AN20" s="221" t="s">
        <v>259</v>
      </c>
      <c r="AO20" s="1309">
        <v>0.66666666666666663</v>
      </c>
      <c r="AP20" s="1310"/>
      <c r="AQ20" s="222" t="s">
        <v>260</v>
      </c>
      <c r="AR20" s="1311">
        <v>1</v>
      </c>
      <c r="AS20" s="1312"/>
      <c r="AT20" s="219" t="s">
        <v>261</v>
      </c>
      <c r="AU20" s="220" t="s">
        <v>300</v>
      </c>
      <c r="AV20" s="221" t="s">
        <v>259</v>
      </c>
      <c r="AW20" s="1309"/>
      <c r="AX20" s="1310"/>
      <c r="AY20" s="222" t="s">
        <v>260</v>
      </c>
      <c r="AZ20" s="1311"/>
      <c r="BA20" s="1312"/>
      <c r="BB20" s="210" t="s">
        <v>261</v>
      </c>
      <c r="BC20" s="155">
        <f>AJ20-AG20</f>
        <v>0.33333333333333337</v>
      </c>
      <c r="BD20" s="155">
        <f>AJ21-AG21</f>
        <v>0.33333333333333331</v>
      </c>
      <c r="BE20" s="155">
        <f>AJ22-AG22</f>
        <v>0.33333333333333331</v>
      </c>
      <c r="BF20" s="155">
        <f>AR20-AO20</f>
        <v>0.33333333333333337</v>
      </c>
      <c r="BG20" s="155">
        <f>AR21-AO21</f>
        <v>0.33333333333333331</v>
      </c>
      <c r="BH20" s="155">
        <f>AR22-AO22</f>
        <v>0</v>
      </c>
      <c r="BI20" s="155">
        <f>AZ20-AW20</f>
        <v>0</v>
      </c>
      <c r="BJ20" s="155">
        <f>AZ21-AW21</f>
        <v>0</v>
      </c>
      <c r="BK20" s="155">
        <f>AZ22-AW22</f>
        <v>0</v>
      </c>
    </row>
    <row r="21" spans="1:103" ht="20.100000000000001" customHeight="1" x14ac:dyDescent="0.4">
      <c r="B21" s="1298"/>
      <c r="C21" s="1298"/>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9"/>
      <c r="AA21" s="1303"/>
      <c r="AB21" s="1304"/>
      <c r="AC21" s="1304"/>
      <c r="AD21" s="1305"/>
      <c r="AE21" s="211" t="s">
        <v>265</v>
      </c>
      <c r="AF21" s="212" t="s">
        <v>259</v>
      </c>
      <c r="AG21" s="1313">
        <v>0.33333333333333331</v>
      </c>
      <c r="AH21" s="1314"/>
      <c r="AI21" s="223" t="s">
        <v>260</v>
      </c>
      <c r="AJ21" s="1321">
        <v>0.66666666666666663</v>
      </c>
      <c r="AK21" s="1322"/>
      <c r="AL21" s="224" t="s">
        <v>261</v>
      </c>
      <c r="AM21" s="225" t="s">
        <v>292</v>
      </c>
      <c r="AN21" s="226" t="s">
        <v>259</v>
      </c>
      <c r="AO21" s="1313">
        <v>0</v>
      </c>
      <c r="AP21" s="1314"/>
      <c r="AQ21" s="223" t="s">
        <v>260</v>
      </c>
      <c r="AR21" s="1321">
        <v>0.33333333333333331</v>
      </c>
      <c r="AS21" s="1322"/>
      <c r="AT21" s="224" t="s">
        <v>261</v>
      </c>
      <c r="AU21" s="225" t="s">
        <v>301</v>
      </c>
      <c r="AV21" s="226" t="s">
        <v>259</v>
      </c>
      <c r="AW21" s="1313"/>
      <c r="AX21" s="1314"/>
      <c r="AY21" s="223" t="s">
        <v>260</v>
      </c>
      <c r="AZ21" s="1321"/>
      <c r="BA21" s="1322"/>
      <c r="BB21" s="213" t="s">
        <v>261</v>
      </c>
    </row>
    <row r="22" spans="1:103" ht="20.100000000000001" customHeight="1" x14ac:dyDescent="0.4">
      <c r="B22" s="1298"/>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9"/>
      <c r="AA22" s="1306"/>
      <c r="AB22" s="1307"/>
      <c r="AC22" s="1307"/>
      <c r="AD22" s="1308"/>
      <c r="AE22" s="214" t="s">
        <v>287</v>
      </c>
      <c r="AF22" s="215" t="s">
        <v>259</v>
      </c>
      <c r="AG22" s="1323">
        <v>0.41666666666666669</v>
      </c>
      <c r="AH22" s="1324"/>
      <c r="AI22" s="227" t="s">
        <v>260</v>
      </c>
      <c r="AJ22" s="1318">
        <v>0.75</v>
      </c>
      <c r="AK22" s="1319"/>
      <c r="AL22" s="228" t="s">
        <v>261</v>
      </c>
      <c r="AM22" s="229" t="s">
        <v>302</v>
      </c>
      <c r="AN22" s="230" t="s">
        <v>259</v>
      </c>
      <c r="AO22" s="1323"/>
      <c r="AP22" s="1324"/>
      <c r="AQ22" s="227" t="s">
        <v>260</v>
      </c>
      <c r="AR22" s="1318"/>
      <c r="AS22" s="1319"/>
      <c r="AT22" s="228" t="s">
        <v>261</v>
      </c>
      <c r="AU22" s="229" t="s">
        <v>303</v>
      </c>
      <c r="AV22" s="230" t="s">
        <v>259</v>
      </c>
      <c r="AW22" s="1323"/>
      <c r="AX22" s="1324"/>
      <c r="AY22" s="227" t="s">
        <v>260</v>
      </c>
      <c r="AZ22" s="1318"/>
      <c r="BA22" s="1319"/>
      <c r="BB22" s="216" t="s">
        <v>261</v>
      </c>
    </row>
    <row r="23" spans="1:103" ht="20.100000000000001" customHeight="1" x14ac:dyDescent="0.4">
      <c r="B23" s="1320" t="s">
        <v>870</v>
      </c>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320"/>
      <c r="AS23" s="1320"/>
      <c r="AT23" s="1320"/>
      <c r="AU23" s="1320"/>
      <c r="AV23" s="1320"/>
      <c r="AW23" s="1320"/>
      <c r="AX23" s="1320"/>
      <c r="AY23" s="1320"/>
      <c r="AZ23" s="1320"/>
      <c r="BA23" s="1320"/>
      <c r="BB23" s="1320"/>
    </row>
    <row r="24" spans="1:103" ht="20.100000000000001" customHeight="1" x14ac:dyDescent="0.4">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c r="AN24" s="1320"/>
      <c r="AO24" s="1320"/>
      <c r="AP24" s="1320"/>
      <c r="AQ24" s="1320"/>
      <c r="AR24" s="1320"/>
      <c r="AS24" s="1320"/>
      <c r="AT24" s="1320"/>
      <c r="AU24" s="1320"/>
      <c r="AV24" s="1320"/>
      <c r="AW24" s="1320"/>
      <c r="AX24" s="1320"/>
      <c r="AY24" s="1320"/>
      <c r="AZ24" s="1320"/>
      <c r="BA24" s="1320"/>
      <c r="BB24" s="1320"/>
    </row>
    <row r="25" spans="1:103" ht="20.100000000000001" customHeight="1" x14ac:dyDescent="0.4">
      <c r="B25" s="1320"/>
      <c r="C25" s="1320"/>
      <c r="D25" s="1320"/>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row>
    <row r="26" spans="1:103" s="24" customFormat="1" ht="20.100000000000001" customHeight="1" x14ac:dyDescent="0.4">
      <c r="A26" s="155"/>
      <c r="B26" s="1320"/>
      <c r="C26" s="1320"/>
      <c r="D26" s="1320"/>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row>
    <row r="27" spans="1:103" ht="20.100000000000001" customHeight="1" x14ac:dyDescent="0.4">
      <c r="B27" s="1320"/>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0"/>
      <c r="AL27" s="1320"/>
      <c r="AM27" s="1320"/>
      <c r="AN27" s="1320"/>
      <c r="AO27" s="1320"/>
      <c r="AP27" s="1320"/>
      <c r="AQ27" s="1320"/>
      <c r="AR27" s="1320"/>
      <c r="AS27" s="1320"/>
      <c r="AT27" s="1320"/>
      <c r="AU27" s="1320"/>
      <c r="AV27" s="1320"/>
      <c r="AW27" s="1320"/>
      <c r="AX27" s="1320"/>
      <c r="AY27" s="1320"/>
      <c r="AZ27" s="1320"/>
      <c r="BA27" s="1320"/>
      <c r="BB27" s="1320"/>
    </row>
    <row r="28" spans="1:103" ht="20.100000000000001" customHeight="1" x14ac:dyDescent="0.4">
      <c r="B28" s="1320"/>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c r="AE28" s="1320"/>
      <c r="AF28" s="1320"/>
      <c r="AG28" s="1320"/>
      <c r="AH28" s="1320"/>
      <c r="AI28" s="1320"/>
      <c r="AJ28" s="1320"/>
      <c r="AK28" s="1320"/>
      <c r="AL28" s="1320"/>
      <c r="AM28" s="1320"/>
      <c r="AN28" s="1320"/>
      <c r="AO28" s="1320"/>
      <c r="AP28" s="1320"/>
      <c r="AQ28" s="1320"/>
      <c r="AR28" s="1320"/>
      <c r="AS28" s="1320"/>
      <c r="AT28" s="1320"/>
      <c r="AU28" s="1320"/>
      <c r="AV28" s="1320"/>
      <c r="AW28" s="1320"/>
      <c r="AX28" s="1320"/>
      <c r="AY28" s="1320"/>
      <c r="AZ28" s="1320"/>
      <c r="BA28" s="1320"/>
      <c r="BB28" s="1320"/>
    </row>
    <row r="29" spans="1:103" ht="20.100000000000001" customHeight="1" x14ac:dyDescent="0.4">
      <c r="B29" s="1320"/>
      <c r="C29" s="1320"/>
      <c r="D29" s="1320"/>
      <c r="E29" s="1320"/>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0"/>
      <c r="AL29" s="1320"/>
      <c r="AM29" s="1320"/>
      <c r="AN29" s="1320"/>
      <c r="AO29" s="1320"/>
      <c r="AP29" s="1320"/>
      <c r="AQ29" s="1320"/>
      <c r="AR29" s="1320"/>
      <c r="AS29" s="1320"/>
      <c r="AT29" s="1320"/>
      <c r="AU29" s="1320"/>
      <c r="AV29" s="1320"/>
      <c r="AW29" s="1320"/>
      <c r="AX29" s="1320"/>
      <c r="AY29" s="1320"/>
      <c r="AZ29" s="1320"/>
      <c r="BA29" s="1320"/>
      <c r="BB29" s="1320"/>
    </row>
    <row r="30" spans="1:103" ht="20.100000000000001" customHeight="1" x14ac:dyDescent="0.4">
      <c r="B30" s="1320"/>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0"/>
      <c r="AL30" s="1320"/>
      <c r="AM30" s="1320"/>
      <c r="AN30" s="1320"/>
      <c r="AO30" s="1320"/>
      <c r="AP30" s="1320"/>
      <c r="AQ30" s="1320"/>
      <c r="AR30" s="1320"/>
      <c r="AS30" s="1320"/>
      <c r="AT30" s="1320"/>
      <c r="AU30" s="1320"/>
      <c r="AV30" s="1320"/>
      <c r="AW30" s="1320"/>
      <c r="AX30" s="1320"/>
      <c r="AY30" s="1320"/>
      <c r="AZ30" s="1320"/>
      <c r="BA30" s="1320"/>
      <c r="BB30" s="1320"/>
    </row>
    <row r="31" spans="1:103" ht="20.100000000000001" customHeight="1" x14ac:dyDescent="0.4">
      <c r="B31" s="1320"/>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0"/>
      <c r="AL31" s="1320"/>
      <c r="AM31" s="1320"/>
      <c r="AN31" s="1320"/>
      <c r="AO31" s="1320"/>
      <c r="AP31" s="1320"/>
      <c r="AQ31" s="1320"/>
      <c r="AR31" s="1320"/>
      <c r="AS31" s="1320"/>
      <c r="AT31" s="1320"/>
      <c r="AU31" s="1320"/>
      <c r="AV31" s="1320"/>
      <c r="AW31" s="1320"/>
      <c r="AX31" s="1320"/>
      <c r="AY31" s="1320"/>
      <c r="AZ31" s="1320"/>
      <c r="BA31" s="1320"/>
      <c r="BB31" s="1320"/>
    </row>
    <row r="32" spans="1:103" ht="20.100000000000001" customHeight="1" x14ac:dyDescent="0.4">
      <c r="B32" s="1320"/>
      <c r="C32" s="1320"/>
      <c r="D32" s="1320"/>
      <c r="E32" s="1320"/>
      <c r="F32" s="1320"/>
      <c r="G32" s="1320"/>
      <c r="H32" s="1320"/>
      <c r="I32" s="1320"/>
      <c r="J32" s="1320"/>
      <c r="K32" s="1320"/>
      <c r="L32" s="1320"/>
      <c r="M32" s="1320"/>
      <c r="N32" s="1320"/>
      <c r="O32" s="1320"/>
      <c r="P32" s="1320"/>
      <c r="Q32" s="1320"/>
      <c r="R32" s="1320"/>
      <c r="S32" s="1320"/>
      <c r="T32" s="1320"/>
      <c r="U32" s="1320"/>
      <c r="V32" s="1320"/>
      <c r="W32" s="1320"/>
      <c r="X32" s="1320"/>
      <c r="Y32" s="1320"/>
      <c r="Z32" s="1320"/>
      <c r="AA32" s="1320"/>
      <c r="AB32" s="1320"/>
      <c r="AC32" s="1320"/>
      <c r="AD32" s="1320"/>
      <c r="AE32" s="1320"/>
      <c r="AF32" s="1320"/>
      <c r="AG32" s="1320"/>
      <c r="AH32" s="1320"/>
      <c r="AI32" s="1320"/>
      <c r="AJ32" s="1320"/>
      <c r="AK32" s="1320"/>
      <c r="AL32" s="1320"/>
      <c r="AM32" s="1320"/>
      <c r="AN32" s="1320"/>
      <c r="AO32" s="1320"/>
      <c r="AP32" s="1320"/>
      <c r="AQ32" s="1320"/>
      <c r="AR32" s="1320"/>
      <c r="AS32" s="1320"/>
      <c r="AT32" s="1320"/>
      <c r="AU32" s="1320"/>
      <c r="AV32" s="1320"/>
      <c r="AW32" s="1320"/>
      <c r="AX32" s="1320"/>
      <c r="AY32" s="1320"/>
      <c r="AZ32" s="1320"/>
      <c r="BA32" s="1320"/>
      <c r="BB32" s="1320"/>
    </row>
    <row r="33" spans="2:54" ht="20.100000000000001" customHeight="1" x14ac:dyDescent="0.4">
      <c r="B33" s="1320"/>
      <c r="C33" s="1320"/>
      <c r="D33" s="1320"/>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c r="AL33" s="1320"/>
      <c r="AM33" s="1320"/>
      <c r="AN33" s="1320"/>
      <c r="AO33" s="1320"/>
      <c r="AP33" s="1320"/>
      <c r="AQ33" s="1320"/>
      <c r="AR33" s="1320"/>
      <c r="AS33" s="1320"/>
      <c r="AT33" s="1320"/>
      <c r="AU33" s="1320"/>
      <c r="AV33" s="1320"/>
      <c r="AW33" s="1320"/>
      <c r="AX33" s="1320"/>
      <c r="AY33" s="1320"/>
      <c r="AZ33" s="1320"/>
      <c r="BA33" s="1320"/>
      <c r="BB33" s="1320"/>
    </row>
    <row r="34" spans="2:54" ht="20.100000000000001" customHeight="1" x14ac:dyDescent="0.4">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3:BB3"/>
    <mergeCell ref="I4:J4"/>
    <mergeCell ref="A5:G8"/>
    <mergeCell ref="H5:N5"/>
    <mergeCell ref="O5:U5"/>
    <mergeCell ref="V5:AB5"/>
    <mergeCell ref="AC5:AI5"/>
    <mergeCell ref="AJ5:AL5"/>
    <mergeCell ref="AM5:AO8"/>
    <mergeCell ref="AP5:AT8"/>
    <mergeCell ref="AU5:AW6"/>
    <mergeCell ref="AX5:BB8"/>
    <mergeCell ref="A3:AB3"/>
  </mergeCells>
  <phoneticPr fontId="1"/>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6489614D-75C5-45B0-BB28-B59AC57660C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&amp;C8/22&amp;R&amp;F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25</vt:i4>
      </vt:variant>
    </vt:vector>
  </HeadingPairs>
  <TitlesOfParts>
    <vt:vector size="48"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4(4)1ヶ月の勤務割 </vt:lpstr>
      <vt:lpstr>4(4)記入例</vt:lpstr>
      <vt:lpstr>5労働安全衛生</vt:lpstr>
      <vt:lpstr>6(1)施設職員の研修実施状況</vt:lpstr>
      <vt:lpstr>6(2)新規採用職員の研修実施状況</vt:lpstr>
      <vt:lpstr>7(1)計画(2)虐待(3)自立自活 (4)意思表明(5)入浴</vt:lpstr>
      <vt:lpstr>7(6)地域(7)行事(8)苦情(9)評価</vt:lpstr>
      <vt:lpstr>8児童処遇9衛生管理</vt:lpstr>
      <vt:lpstr>10入所者の医療管理の状況</vt:lpstr>
      <vt:lpstr>11入所者の健康管理の実施状況 </vt:lpstr>
      <vt:lpstr>12入所者のその他預かり金等の取り扱い状況</vt:lpstr>
      <vt:lpstr>13給食の状況</vt:lpstr>
      <vt:lpstr>13(2)給食の状況</vt:lpstr>
      <vt:lpstr>13(3)検便(4)保健所(5)委託(6)衛生(7)保存食</vt:lpstr>
      <vt:lpstr>14災害事故防止対策</vt:lpstr>
      <vt:lpstr>15諸規程等の整備状況</vt:lpstr>
      <vt:lpstr>'10入所者の医療管理の状況'!Print_Area</vt:lpstr>
      <vt:lpstr>'11入所者の健康管理の実施状況 '!Print_Area</vt:lpstr>
      <vt:lpstr>'12入所者のその他預かり金等の取り扱い状況'!Print_Area</vt:lpstr>
      <vt:lpstr>'13(2)給食の状況'!Print_Area</vt:lpstr>
      <vt:lpstr>'13(3)検便(4)保健所(5)委託(6)衛生(7)保存食'!Print_Area</vt:lpstr>
      <vt:lpstr>'13給食の状況'!Print_Area</vt:lpstr>
      <vt:lpstr>'14災害事故防止対策'!Print_Area</vt:lpstr>
      <vt:lpstr>'15諸規程等の整備状況'!Print_Area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'4(4)1ヶ月の勤務割 '!Print_Area</vt:lpstr>
      <vt:lpstr>'4(4)記入例'!Print_Area</vt:lpstr>
      <vt:lpstr>'5労働安全衛生'!Print_Area</vt:lpstr>
      <vt:lpstr>'6(1)施設職員の研修実施状況'!Print_Area</vt:lpstr>
      <vt:lpstr>'6(2)新規採用職員の研修実施状況'!Print_Area</vt:lpstr>
      <vt:lpstr>'7(1)計画(2)虐待(3)自立自活 (4)意思表明(5)入浴'!Print_Area</vt:lpstr>
      <vt:lpstr>'7(6)地域(7)行事(8)苦情(9)評価'!Print_Area</vt:lpstr>
      <vt:lpstr>'8児童処遇9衛生管理'!Print_Area</vt:lpstr>
      <vt:lpstr>表紙・鑑!Print_Area</vt:lpstr>
      <vt:lpstr>'6(2)新規採用職員の研修実施状況'!施設一覧</vt:lpstr>
      <vt:lpstr>施設一覧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2022-05-06T01:46:47Z</cp:lastPrinted>
  <dcterms:created xsi:type="dcterms:W3CDTF">2022-04-28T02:14:14Z</dcterms:created>
  <dcterms:modified xsi:type="dcterms:W3CDTF">2022-05-10T01:16:21Z</dcterms:modified>
</cp:coreProperties>
</file>